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G:\ラージ\★1卓球ラージ 2024\2 ねんりんピック予選\"/>
    </mc:Choice>
  </mc:AlternateContent>
  <xr:revisionPtr revIDLastSave="0" documentId="13_ncr:1_{B003302B-F416-4E95-880A-28A525F77715}" xr6:coauthVersionLast="47" xr6:coauthVersionMax="47" xr10:uidLastSave="{00000000-0000-0000-0000-000000000000}"/>
  <bookViews>
    <workbookView xWindow="-120" yWindow="-120" windowWidth="29040" windowHeight="15720" tabRatio="827" activeTab="13" xr2:uid="{00000000-000D-0000-FFFF-FFFF00000000}"/>
  </bookViews>
  <sheets>
    <sheet name="予選会" sheetId="67" r:id="rId1"/>
    <sheet name="M1" sheetId="71" r:id="rId2"/>
    <sheet name="M2" sheetId="72" r:id="rId3"/>
    <sheet name="M3" sheetId="75" r:id="rId4"/>
    <sheet name="M4" sheetId="76" r:id="rId5"/>
    <sheet name="M5" sheetId="74" r:id="rId6"/>
    <sheet name="男Ｄ" sheetId="77" r:id="rId7"/>
    <sheet name="男Ｄ2" sheetId="78" r:id="rId8"/>
    <sheet name="男Ｄ3" sheetId="81" r:id="rId9"/>
    <sheet name="男Ｄ4" sheetId="82" r:id="rId10"/>
    <sheet name="女Ｄ" sheetId="83" r:id="rId11"/>
    <sheet name="女Ｄ2" sheetId="84" r:id="rId12"/>
    <sheet name="女Ｄ3" sheetId="85" r:id="rId13"/>
    <sheet name="女Ｄ4" sheetId="86" r:id="rId14"/>
  </sheets>
  <externalReferences>
    <externalReference r:id="rId15"/>
  </externalReferences>
  <definedNames>
    <definedName name="_xlnm.Print_Area" localSheetId="1">'M1'!$B$1:$AF$21</definedName>
    <definedName name="_xlnm.Print_Area" localSheetId="2">'M2'!$B$1:$AF$22</definedName>
    <definedName name="_xlnm.Print_Area" localSheetId="3">'M3'!$B$1:$AD$21</definedName>
    <definedName name="_xlnm.Print_Area" localSheetId="4">'M4'!$B$1:$AD$19</definedName>
    <definedName name="_xlnm.Print_Area" localSheetId="5">'M5'!$B$1:$AF$20</definedName>
    <definedName name="_xlnm.Print_Area" localSheetId="10">女Ｄ!$B$1:$Y$16</definedName>
    <definedName name="_xlnm.Print_Area" localSheetId="11">女Ｄ2!$B$1:$V$12</definedName>
    <definedName name="_xlnm.Print_Area" localSheetId="12">女Ｄ3!$B$1:$X$14</definedName>
    <definedName name="_xlnm.Print_Area" localSheetId="13">女Ｄ4!$B$1:$U$12</definedName>
    <definedName name="_xlnm.Print_Area" localSheetId="6">男Ｄ!$B$1:$Y$16</definedName>
    <definedName name="_xlnm.Print_Area" localSheetId="7">男Ｄ2!$B$1:$Y$15</definedName>
    <definedName name="_xlnm.Print_Area" localSheetId="8">男Ｄ3!$B$1:$Y$15</definedName>
    <definedName name="_xlnm.Print_Area" localSheetId="9">男Ｄ4!$B$1:$Y$15</definedName>
    <definedName name="_xlnm.Print_Area" localSheetId="0">予選会!$B$1:$L$37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O12" i="86" l="1"/>
  <c r="M12" i="86"/>
  <c r="L12" i="86"/>
  <c r="J12" i="86"/>
  <c r="S12" i="86" s="1"/>
  <c r="I12" i="86"/>
  <c r="G12" i="86"/>
  <c r="N11" i="86"/>
  <c r="H11" i="86"/>
  <c r="L10" i="86"/>
  <c r="J10" i="86"/>
  <c r="I10" i="86"/>
  <c r="G10" i="86"/>
  <c r="S10" i="86" s="1"/>
  <c r="Q9" i="86"/>
  <c r="K9" i="86"/>
  <c r="I8" i="86"/>
  <c r="S8" i="86" s="1"/>
  <c r="G8" i="86"/>
  <c r="S7" i="86"/>
  <c r="Q7" i="86"/>
  <c r="N7" i="86"/>
  <c r="H7" i="86"/>
  <c r="S6" i="86"/>
  <c r="Q5" i="86"/>
  <c r="N5" i="86"/>
  <c r="K5" i="86"/>
  <c r="S5" i="86" s="1"/>
  <c r="R14" i="85"/>
  <c r="P14" i="85"/>
  <c r="Q13" i="85" s="1"/>
  <c r="O14" i="85"/>
  <c r="M14" i="85"/>
  <c r="N13" i="85" s="1"/>
  <c r="L14" i="85"/>
  <c r="J14" i="85"/>
  <c r="K13" i="85" s="1"/>
  <c r="I14" i="85"/>
  <c r="G14" i="85"/>
  <c r="O12" i="85"/>
  <c r="M12" i="85"/>
  <c r="N11" i="85" s="1"/>
  <c r="L12" i="85"/>
  <c r="J12" i="85"/>
  <c r="I12" i="85"/>
  <c r="G12" i="85"/>
  <c r="H11" i="85" s="1"/>
  <c r="T11" i="85"/>
  <c r="K11" i="85"/>
  <c r="L10" i="85"/>
  <c r="J10" i="85"/>
  <c r="K9" i="85" s="1"/>
  <c r="I10" i="85"/>
  <c r="G10" i="85"/>
  <c r="H9" i="85" s="1"/>
  <c r="T9" i="85"/>
  <c r="Q9" i="85"/>
  <c r="I8" i="85"/>
  <c r="G8" i="85"/>
  <c r="V8" i="85" s="1"/>
  <c r="T7" i="85"/>
  <c r="Q7" i="85"/>
  <c r="N7" i="85"/>
  <c r="H7" i="85"/>
  <c r="V6" i="85"/>
  <c r="T5" i="85"/>
  <c r="Q5" i="85"/>
  <c r="N5" i="85"/>
  <c r="K5" i="85"/>
  <c r="V5" i="85" s="1"/>
  <c r="O12" i="84"/>
  <c r="M12" i="84"/>
  <c r="N11" i="84" s="1"/>
  <c r="L12" i="84"/>
  <c r="J12" i="84"/>
  <c r="I12" i="84"/>
  <c r="G12" i="84"/>
  <c r="K11" i="84"/>
  <c r="L10" i="84"/>
  <c r="J10" i="84"/>
  <c r="K9" i="84" s="1"/>
  <c r="I10" i="84"/>
  <c r="G10" i="84"/>
  <c r="H9" i="84" s="1"/>
  <c r="S9" i="84" s="1"/>
  <c r="Q9" i="84"/>
  <c r="I8" i="84"/>
  <c r="G8" i="84"/>
  <c r="Q7" i="84"/>
  <c r="N7" i="84"/>
  <c r="S7" i="84" s="1"/>
  <c r="H7" i="84"/>
  <c r="S6" i="84"/>
  <c r="Q5" i="84"/>
  <c r="N5" i="84"/>
  <c r="K5" i="84"/>
  <c r="S5" i="84" s="1"/>
  <c r="R15" i="83"/>
  <c r="P15" i="83"/>
  <c r="O15" i="83"/>
  <c r="M15" i="83"/>
  <c r="N14" i="83" s="1"/>
  <c r="L15" i="83"/>
  <c r="J15" i="83"/>
  <c r="K14" i="83" s="1"/>
  <c r="I15" i="83"/>
  <c r="G15" i="83"/>
  <c r="V15" i="83" s="1"/>
  <c r="Q14" i="83"/>
  <c r="O13" i="83"/>
  <c r="M13" i="83"/>
  <c r="N12" i="83" s="1"/>
  <c r="L13" i="83"/>
  <c r="J13" i="83"/>
  <c r="I13" i="83"/>
  <c r="G13" i="83"/>
  <c r="H12" i="83" s="1"/>
  <c r="T12" i="83"/>
  <c r="L11" i="83"/>
  <c r="J11" i="83"/>
  <c r="K10" i="83" s="1"/>
  <c r="I11" i="83"/>
  <c r="G11" i="83"/>
  <c r="T10" i="83"/>
  <c r="Q10" i="83"/>
  <c r="H10" i="83"/>
  <c r="I9" i="83"/>
  <c r="G9" i="83"/>
  <c r="V9" i="83" s="1"/>
  <c r="T8" i="83"/>
  <c r="Q8" i="83"/>
  <c r="N8" i="83"/>
  <c r="H8" i="83"/>
  <c r="V7" i="83"/>
  <c r="T6" i="83"/>
  <c r="Q6" i="83"/>
  <c r="N6" i="83"/>
  <c r="K6" i="83"/>
  <c r="R14" i="81"/>
  <c r="P14" i="81"/>
  <c r="O14" i="81"/>
  <c r="M14" i="81"/>
  <c r="L14" i="81"/>
  <c r="J14" i="81"/>
  <c r="I14" i="81"/>
  <c r="G14" i="81"/>
  <c r="Q13" i="81"/>
  <c r="N13" i="81"/>
  <c r="K13" i="81"/>
  <c r="H13" i="81"/>
  <c r="O12" i="81"/>
  <c r="M12" i="81"/>
  <c r="L12" i="81"/>
  <c r="J12" i="81"/>
  <c r="I12" i="81"/>
  <c r="G12" i="81"/>
  <c r="T11" i="81"/>
  <c r="N11" i="81"/>
  <c r="K11" i="81"/>
  <c r="H11" i="81"/>
  <c r="L10" i="81"/>
  <c r="J10" i="81"/>
  <c r="K9" i="81" s="1"/>
  <c r="I10" i="81"/>
  <c r="G10" i="81"/>
  <c r="T9" i="81"/>
  <c r="Q9" i="81"/>
  <c r="H9" i="81"/>
  <c r="I8" i="81"/>
  <c r="G8" i="81"/>
  <c r="T7" i="81"/>
  <c r="Q7" i="81"/>
  <c r="N7" i="81"/>
  <c r="H7" i="81"/>
  <c r="V6" i="81"/>
  <c r="T5" i="81"/>
  <c r="Q5" i="81"/>
  <c r="N5" i="81"/>
  <c r="K5" i="81"/>
  <c r="R15" i="78"/>
  <c r="P15" i="78"/>
  <c r="O15" i="78"/>
  <c r="M15" i="78"/>
  <c r="N14" i="78" s="1"/>
  <c r="L15" i="78"/>
  <c r="J15" i="78"/>
  <c r="K14" i="78" s="1"/>
  <c r="I15" i="78"/>
  <c r="G15" i="78"/>
  <c r="H14" i="78" s="1"/>
  <c r="Q14" i="78"/>
  <c r="O13" i="78"/>
  <c r="M13" i="78"/>
  <c r="N12" i="78" s="1"/>
  <c r="L13" i="78"/>
  <c r="J13" i="78"/>
  <c r="I13" i="78"/>
  <c r="G13" i="78"/>
  <c r="H12" i="78" s="1"/>
  <c r="T12" i="78"/>
  <c r="L11" i="78"/>
  <c r="J11" i="78"/>
  <c r="I11" i="78"/>
  <c r="G11" i="78"/>
  <c r="T10" i="78"/>
  <c r="Q10" i="78"/>
  <c r="K10" i="78"/>
  <c r="H10" i="78"/>
  <c r="I9" i="78"/>
  <c r="G9" i="78"/>
  <c r="T8" i="78"/>
  <c r="Q8" i="78"/>
  <c r="N8" i="78"/>
  <c r="H8" i="78"/>
  <c r="V7" i="78"/>
  <c r="T6" i="78"/>
  <c r="Q6" i="78"/>
  <c r="N6" i="78"/>
  <c r="K6" i="78"/>
  <c r="R15" i="77"/>
  <c r="P15" i="77"/>
  <c r="Q14" i="77" s="1"/>
  <c r="O15" i="77"/>
  <c r="M15" i="77"/>
  <c r="L15" i="77"/>
  <c r="J15" i="77"/>
  <c r="K14" i="77" s="1"/>
  <c r="I15" i="77"/>
  <c r="G15" i="77"/>
  <c r="N14" i="77"/>
  <c r="H14" i="77"/>
  <c r="O13" i="77"/>
  <c r="M13" i="77"/>
  <c r="L13" i="77"/>
  <c r="J13" i="77"/>
  <c r="K12" i="77" s="1"/>
  <c r="I13" i="77"/>
  <c r="G13" i="77"/>
  <c r="T12" i="77"/>
  <c r="N12" i="77"/>
  <c r="H12" i="77"/>
  <c r="L11" i="77"/>
  <c r="J11" i="77"/>
  <c r="K10" i="77" s="1"/>
  <c r="I11" i="77"/>
  <c r="G11" i="77"/>
  <c r="T10" i="77"/>
  <c r="Q10" i="77"/>
  <c r="I9" i="77"/>
  <c r="V9" i="77" s="1"/>
  <c r="G9" i="77"/>
  <c r="T8" i="77"/>
  <c r="Q8" i="77"/>
  <c r="N8" i="77"/>
  <c r="H8" i="77"/>
  <c r="V7" i="77"/>
  <c r="T6" i="77"/>
  <c r="Q6" i="77"/>
  <c r="N6" i="77"/>
  <c r="K6" i="77"/>
  <c r="V6" i="77" s="1"/>
  <c r="R15" i="82"/>
  <c r="P15" i="82"/>
  <c r="Q14" i="82" s="1"/>
  <c r="O15" i="82"/>
  <c r="M15" i="82"/>
  <c r="L15" i="82"/>
  <c r="J15" i="82"/>
  <c r="K14" i="82" s="1"/>
  <c r="I15" i="82"/>
  <c r="G15" i="82"/>
  <c r="N14" i="82"/>
  <c r="O13" i="82"/>
  <c r="M13" i="82"/>
  <c r="N12" i="82" s="1"/>
  <c r="L13" i="82"/>
  <c r="J13" i="82"/>
  <c r="I13" i="82"/>
  <c r="G13" i="82"/>
  <c r="H12" i="82" s="1"/>
  <c r="T12" i="82"/>
  <c r="L11" i="82"/>
  <c r="J11" i="82"/>
  <c r="K10" i="82" s="1"/>
  <c r="I11" i="82"/>
  <c r="G11" i="82"/>
  <c r="T10" i="82"/>
  <c r="Q10" i="82"/>
  <c r="H10" i="82"/>
  <c r="I9" i="82"/>
  <c r="G9" i="82"/>
  <c r="V9" i="82" s="1"/>
  <c r="T8" i="82"/>
  <c r="Q8" i="82"/>
  <c r="N8" i="82"/>
  <c r="H8" i="82"/>
  <c r="V8" i="82" s="1"/>
  <c r="V7" i="82"/>
  <c r="T6" i="82"/>
  <c r="Q6" i="82"/>
  <c r="N6" i="82"/>
  <c r="K6" i="82"/>
  <c r="V6" i="82" s="1"/>
  <c r="AA20" i="74"/>
  <c r="Y20" i="74"/>
  <c r="Z19" i="74" s="1"/>
  <c r="X20" i="74"/>
  <c r="V20" i="74"/>
  <c r="W19" i="74" s="1"/>
  <c r="U20" i="74"/>
  <c r="S20" i="74"/>
  <c r="R20" i="74"/>
  <c r="P20" i="74"/>
  <c r="Q19" i="74" s="1"/>
  <c r="O20" i="74"/>
  <c r="M20" i="74"/>
  <c r="N19" i="74" s="1"/>
  <c r="L20" i="74"/>
  <c r="J20" i="74"/>
  <c r="K19" i="74" s="1"/>
  <c r="I20" i="74"/>
  <c r="G20" i="74"/>
  <c r="T19" i="74"/>
  <c r="H19" i="74"/>
  <c r="X18" i="74"/>
  <c r="V18" i="74"/>
  <c r="W17" i="74" s="1"/>
  <c r="U18" i="74"/>
  <c r="S18" i="74"/>
  <c r="R18" i="74"/>
  <c r="P18" i="74"/>
  <c r="Q17" i="74" s="1"/>
  <c r="O18" i="74"/>
  <c r="M18" i="74"/>
  <c r="N17" i="74" s="1"/>
  <c r="L18" i="74"/>
  <c r="J18" i="74"/>
  <c r="K17" i="74" s="1"/>
  <c r="I18" i="74"/>
  <c r="G18" i="74"/>
  <c r="AC17" i="74"/>
  <c r="T17" i="74"/>
  <c r="U16" i="74"/>
  <c r="S16" i="74"/>
  <c r="T15" i="74" s="1"/>
  <c r="R16" i="74"/>
  <c r="P16" i="74"/>
  <c r="Q15" i="74" s="1"/>
  <c r="O16" i="74"/>
  <c r="M16" i="74"/>
  <c r="L16" i="74"/>
  <c r="J16" i="74"/>
  <c r="K15" i="74" s="1"/>
  <c r="I16" i="74"/>
  <c r="G16" i="74"/>
  <c r="H15" i="74" s="1"/>
  <c r="AC15" i="74"/>
  <c r="Z15" i="74"/>
  <c r="N15" i="74"/>
  <c r="R14" i="74"/>
  <c r="P14" i="74"/>
  <c r="Q13" i="74" s="1"/>
  <c r="O14" i="74"/>
  <c r="M14" i="74"/>
  <c r="N13" i="74" s="1"/>
  <c r="L14" i="74"/>
  <c r="J14" i="74"/>
  <c r="K13" i="74" s="1"/>
  <c r="I14" i="74"/>
  <c r="G14" i="74"/>
  <c r="AC13" i="74"/>
  <c r="Z13" i="74"/>
  <c r="W13" i="74"/>
  <c r="H13" i="74"/>
  <c r="O12" i="74"/>
  <c r="M12" i="74"/>
  <c r="N11" i="74" s="1"/>
  <c r="L12" i="74"/>
  <c r="J12" i="74"/>
  <c r="I12" i="74"/>
  <c r="G12" i="74"/>
  <c r="H11" i="74" s="1"/>
  <c r="AC11" i="74"/>
  <c r="Z11" i="74"/>
  <c r="W11" i="74"/>
  <c r="T11" i="74"/>
  <c r="K11" i="74"/>
  <c r="L10" i="74"/>
  <c r="J10" i="74"/>
  <c r="K9" i="74" s="1"/>
  <c r="I10" i="74"/>
  <c r="G10" i="74"/>
  <c r="H9" i="74" s="1"/>
  <c r="AE9" i="74" s="1"/>
  <c r="AC9" i="74"/>
  <c r="Z9" i="74"/>
  <c r="W9" i="74"/>
  <c r="T9" i="74"/>
  <c r="Q9" i="74"/>
  <c r="I8" i="74"/>
  <c r="G8" i="74"/>
  <c r="H7" i="74" s="1"/>
  <c r="AC7" i="74"/>
  <c r="Z7" i="74"/>
  <c r="W7" i="74"/>
  <c r="T7" i="74"/>
  <c r="Q7" i="74"/>
  <c r="N7" i="74"/>
  <c r="AE6" i="74"/>
  <c r="AC5" i="74"/>
  <c r="Z5" i="74"/>
  <c r="W5" i="74"/>
  <c r="T5" i="74"/>
  <c r="Q5" i="74"/>
  <c r="N5" i="74"/>
  <c r="K5" i="74"/>
  <c r="X18" i="76"/>
  <c r="V18" i="76"/>
  <c r="W17" i="76" s="1"/>
  <c r="U18" i="76"/>
  <c r="S18" i="76"/>
  <c r="T17" i="76" s="1"/>
  <c r="R18" i="76"/>
  <c r="P18" i="76"/>
  <c r="O18" i="76"/>
  <c r="M18" i="76"/>
  <c r="N17" i="76" s="1"/>
  <c r="L18" i="76"/>
  <c r="J18" i="76"/>
  <c r="I18" i="76"/>
  <c r="G18" i="76"/>
  <c r="AB18" i="76" s="1"/>
  <c r="Q17" i="76"/>
  <c r="K17" i="76"/>
  <c r="U16" i="76"/>
  <c r="S16" i="76"/>
  <c r="T15" i="76" s="1"/>
  <c r="R16" i="76"/>
  <c r="P16" i="76"/>
  <c r="Q15" i="76" s="1"/>
  <c r="O16" i="76"/>
  <c r="M16" i="76"/>
  <c r="N15" i="76" s="1"/>
  <c r="L16" i="76"/>
  <c r="J16" i="76"/>
  <c r="I16" i="76"/>
  <c r="G16" i="76"/>
  <c r="H15" i="76" s="1"/>
  <c r="Z15" i="76"/>
  <c r="K15" i="76"/>
  <c r="R14" i="76"/>
  <c r="P14" i="76"/>
  <c r="Q13" i="76" s="1"/>
  <c r="O14" i="76"/>
  <c r="M14" i="76"/>
  <c r="N13" i="76" s="1"/>
  <c r="L14" i="76"/>
  <c r="J14" i="76"/>
  <c r="K13" i="76" s="1"/>
  <c r="I14" i="76"/>
  <c r="G14" i="76"/>
  <c r="Z13" i="76"/>
  <c r="W13" i="76"/>
  <c r="H13" i="76"/>
  <c r="O12" i="76"/>
  <c r="M12" i="76"/>
  <c r="L12" i="76"/>
  <c r="J12" i="76"/>
  <c r="K11" i="76" s="1"/>
  <c r="I12" i="76"/>
  <c r="G12" i="76"/>
  <c r="Z11" i="76"/>
  <c r="W11" i="76"/>
  <c r="T11" i="76"/>
  <c r="N11" i="76"/>
  <c r="L10" i="76"/>
  <c r="J10" i="76"/>
  <c r="K9" i="76" s="1"/>
  <c r="I10" i="76"/>
  <c r="G10" i="76"/>
  <c r="Z9" i="76"/>
  <c r="W9" i="76"/>
  <c r="T9" i="76"/>
  <c r="Q9" i="76"/>
  <c r="H9" i="76"/>
  <c r="I8" i="76"/>
  <c r="G8" i="76"/>
  <c r="H7" i="76" s="1"/>
  <c r="Z7" i="76"/>
  <c r="W7" i="76"/>
  <c r="T7" i="76"/>
  <c r="Q7" i="76"/>
  <c r="N7" i="76"/>
  <c r="AB6" i="76"/>
  <c r="Z5" i="76"/>
  <c r="W5" i="76"/>
  <c r="T5" i="76"/>
  <c r="Q5" i="76"/>
  <c r="N5" i="76"/>
  <c r="AB5" i="76" s="1"/>
  <c r="K5" i="76"/>
  <c r="X20" i="75"/>
  <c r="V20" i="75"/>
  <c r="U20" i="75"/>
  <c r="S20" i="75"/>
  <c r="T19" i="75" s="1"/>
  <c r="R20" i="75"/>
  <c r="P20" i="75"/>
  <c r="Q19" i="75" s="1"/>
  <c r="O20" i="75"/>
  <c r="M20" i="75"/>
  <c r="L20" i="75"/>
  <c r="J20" i="75"/>
  <c r="K19" i="75" s="1"/>
  <c r="I20" i="75"/>
  <c r="G20" i="75"/>
  <c r="W19" i="75"/>
  <c r="N19" i="75"/>
  <c r="H19" i="75"/>
  <c r="U18" i="75"/>
  <c r="S18" i="75"/>
  <c r="T17" i="75" s="1"/>
  <c r="R18" i="75"/>
  <c r="P18" i="75"/>
  <c r="O18" i="75"/>
  <c r="M18" i="75"/>
  <c r="L18" i="75"/>
  <c r="J18" i="75"/>
  <c r="K17" i="75" s="1"/>
  <c r="I18" i="75"/>
  <c r="G18" i="75"/>
  <c r="Z17" i="75"/>
  <c r="Q17" i="75"/>
  <c r="N17" i="75"/>
  <c r="R16" i="75"/>
  <c r="P16" i="75"/>
  <c r="Q15" i="75" s="1"/>
  <c r="O16" i="75"/>
  <c r="M16" i="75"/>
  <c r="L16" i="75"/>
  <c r="J16" i="75"/>
  <c r="K15" i="75" s="1"/>
  <c r="I16" i="75"/>
  <c r="G16" i="75"/>
  <c r="Z15" i="75"/>
  <c r="W15" i="75"/>
  <c r="N15" i="75"/>
  <c r="H15" i="75"/>
  <c r="O14" i="75"/>
  <c r="M14" i="75"/>
  <c r="L14" i="75"/>
  <c r="J14" i="75"/>
  <c r="I14" i="75"/>
  <c r="G14" i="75"/>
  <c r="Z13" i="75"/>
  <c r="W13" i="75"/>
  <c r="T13" i="75"/>
  <c r="N13" i="75"/>
  <c r="H13" i="75"/>
  <c r="L12" i="75"/>
  <c r="J12" i="75"/>
  <c r="K11" i="75" s="1"/>
  <c r="I12" i="75"/>
  <c r="G12" i="75"/>
  <c r="AB12" i="75" s="1"/>
  <c r="Z11" i="75"/>
  <c r="W11" i="75"/>
  <c r="T11" i="75"/>
  <c r="Q11" i="75"/>
  <c r="I10" i="75"/>
  <c r="G10" i="75"/>
  <c r="H9" i="75" s="1"/>
  <c r="AB9" i="75" s="1"/>
  <c r="Z9" i="75"/>
  <c r="W9" i="75"/>
  <c r="T9" i="75"/>
  <c r="Q9" i="75"/>
  <c r="N9" i="75"/>
  <c r="AB8" i="75"/>
  <c r="Z7" i="75"/>
  <c r="W7" i="75"/>
  <c r="T7" i="75"/>
  <c r="Q7" i="75"/>
  <c r="N7" i="75"/>
  <c r="K7" i="75"/>
  <c r="AA21" i="72"/>
  <c r="Y21" i="72"/>
  <c r="Z20" i="72" s="1"/>
  <c r="X21" i="72"/>
  <c r="V21" i="72"/>
  <c r="U21" i="72"/>
  <c r="S21" i="72"/>
  <c r="T20" i="72" s="1"/>
  <c r="R21" i="72"/>
  <c r="P21" i="72"/>
  <c r="O21" i="72"/>
  <c r="M21" i="72"/>
  <c r="N20" i="72" s="1"/>
  <c r="L21" i="72"/>
  <c r="J21" i="72"/>
  <c r="I21" i="72"/>
  <c r="G21" i="72"/>
  <c r="H20" i="72" s="1"/>
  <c r="W20" i="72"/>
  <c r="Q20" i="72"/>
  <c r="K20" i="72"/>
  <c r="X19" i="72"/>
  <c r="V19" i="72"/>
  <c r="W18" i="72" s="1"/>
  <c r="U19" i="72"/>
  <c r="S19" i="72"/>
  <c r="R19" i="72"/>
  <c r="P19" i="72"/>
  <c r="Q18" i="72" s="1"/>
  <c r="O19" i="72"/>
  <c r="M19" i="72"/>
  <c r="N18" i="72" s="1"/>
  <c r="L19" i="72"/>
  <c r="J19" i="72"/>
  <c r="K18" i="72" s="1"/>
  <c r="I19" i="72"/>
  <c r="G19" i="72"/>
  <c r="H18" i="72" s="1"/>
  <c r="AC18" i="72"/>
  <c r="T18" i="72"/>
  <c r="U17" i="72"/>
  <c r="S17" i="72"/>
  <c r="T16" i="72" s="1"/>
  <c r="R17" i="72"/>
  <c r="P17" i="72"/>
  <c r="Q16" i="72" s="1"/>
  <c r="O17" i="72"/>
  <c r="M17" i="72"/>
  <c r="N16" i="72" s="1"/>
  <c r="L17" i="72"/>
  <c r="J17" i="72"/>
  <c r="I17" i="72"/>
  <c r="G17" i="72"/>
  <c r="H16" i="72" s="1"/>
  <c r="AC16" i="72"/>
  <c r="Z16" i="72"/>
  <c r="K16" i="72"/>
  <c r="R15" i="72"/>
  <c r="P15" i="72"/>
  <c r="Q14" i="72" s="1"/>
  <c r="O15" i="72"/>
  <c r="M15" i="72"/>
  <c r="N14" i="72" s="1"/>
  <c r="L15" i="72"/>
  <c r="J15" i="72"/>
  <c r="K14" i="72" s="1"/>
  <c r="I15" i="72"/>
  <c r="G15" i="72"/>
  <c r="H14" i="72" s="1"/>
  <c r="AC14" i="72"/>
  <c r="Z14" i="72"/>
  <c r="W14" i="72"/>
  <c r="O13" i="72"/>
  <c r="M13" i="72"/>
  <c r="N12" i="72" s="1"/>
  <c r="L13" i="72"/>
  <c r="J13" i="72"/>
  <c r="I13" i="72"/>
  <c r="G13" i="72"/>
  <c r="H12" i="72" s="1"/>
  <c r="AC12" i="72"/>
  <c r="Z12" i="72"/>
  <c r="W12" i="72"/>
  <c r="T12" i="72"/>
  <c r="L11" i="72"/>
  <c r="J11" i="72"/>
  <c r="K10" i="72" s="1"/>
  <c r="I11" i="72"/>
  <c r="G11" i="72"/>
  <c r="AC10" i="72"/>
  <c r="Z10" i="72"/>
  <c r="W10" i="72"/>
  <c r="T10" i="72"/>
  <c r="Q10" i="72"/>
  <c r="H10" i="72"/>
  <c r="AE10" i="72" s="1"/>
  <c r="I9" i="72"/>
  <c r="G9" i="72"/>
  <c r="AC8" i="72"/>
  <c r="Z8" i="72"/>
  <c r="W8" i="72"/>
  <c r="T8" i="72"/>
  <c r="Q8" i="72"/>
  <c r="N8" i="72"/>
  <c r="H8" i="72"/>
  <c r="AE7" i="72"/>
  <c r="AC6" i="72"/>
  <c r="Z6" i="72"/>
  <c r="W6" i="72"/>
  <c r="T6" i="72"/>
  <c r="Q6" i="72"/>
  <c r="N6" i="72"/>
  <c r="K6" i="72"/>
  <c r="AA20" i="71"/>
  <c r="Y20" i="71"/>
  <c r="X20" i="71"/>
  <c r="V20" i="71"/>
  <c r="U20" i="71"/>
  <c r="S20" i="71"/>
  <c r="R20" i="71"/>
  <c r="P20" i="71"/>
  <c r="O20" i="71"/>
  <c r="M20" i="71"/>
  <c r="L20" i="71"/>
  <c r="J20" i="71"/>
  <c r="I20" i="71"/>
  <c r="G20" i="71"/>
  <c r="Z19" i="71"/>
  <c r="W19" i="71"/>
  <c r="T19" i="71"/>
  <c r="Q19" i="71"/>
  <c r="AE19" i="71" s="1"/>
  <c r="N19" i="71"/>
  <c r="K19" i="71"/>
  <c r="H19" i="71"/>
  <c r="X18" i="71"/>
  <c r="V18" i="71"/>
  <c r="W17" i="71" s="1"/>
  <c r="U18" i="71"/>
  <c r="S18" i="71"/>
  <c r="R18" i="71"/>
  <c r="P18" i="71"/>
  <c r="Q17" i="71" s="1"/>
  <c r="O18" i="71"/>
  <c r="M18" i="71"/>
  <c r="N17" i="71" s="1"/>
  <c r="L18" i="71"/>
  <c r="J18" i="71"/>
  <c r="K17" i="71" s="1"/>
  <c r="I18" i="71"/>
  <c r="G18" i="71"/>
  <c r="AC17" i="71"/>
  <c r="T17" i="71"/>
  <c r="U16" i="71"/>
  <c r="S16" i="71"/>
  <c r="R16" i="71"/>
  <c r="P16" i="71"/>
  <c r="Q15" i="71" s="1"/>
  <c r="O16" i="71"/>
  <c r="M16" i="71"/>
  <c r="N15" i="71" s="1"/>
  <c r="L16" i="71"/>
  <c r="J16" i="71"/>
  <c r="K15" i="71" s="1"/>
  <c r="I16" i="71"/>
  <c r="G16" i="71"/>
  <c r="AC15" i="71"/>
  <c r="Z15" i="71"/>
  <c r="T15" i="71"/>
  <c r="H15" i="71"/>
  <c r="R14" i="71"/>
  <c r="P14" i="71"/>
  <c r="Q13" i="71" s="1"/>
  <c r="O14" i="71"/>
  <c r="M14" i="71"/>
  <c r="N13" i="71" s="1"/>
  <c r="L14" i="71"/>
  <c r="J14" i="71"/>
  <c r="K13" i="71" s="1"/>
  <c r="I14" i="71"/>
  <c r="G14" i="71"/>
  <c r="AE14" i="71" s="1"/>
  <c r="AC13" i="71"/>
  <c r="Z13" i="71"/>
  <c r="W13" i="71"/>
  <c r="O12" i="71"/>
  <c r="M12" i="71"/>
  <c r="L12" i="71"/>
  <c r="J12" i="71"/>
  <c r="I12" i="71"/>
  <c r="G12" i="71"/>
  <c r="AC11" i="71"/>
  <c r="Z11" i="71"/>
  <c r="W11" i="71"/>
  <c r="T11" i="71"/>
  <c r="N11" i="71"/>
  <c r="H11" i="71"/>
  <c r="L10" i="71"/>
  <c r="J10" i="71"/>
  <c r="K9" i="71" s="1"/>
  <c r="I10" i="71"/>
  <c r="G10" i="71"/>
  <c r="H9" i="71" s="1"/>
  <c r="AE9" i="71" s="1"/>
  <c r="AC9" i="71"/>
  <c r="Z9" i="71"/>
  <c r="W9" i="71"/>
  <c r="T9" i="71"/>
  <c r="Q9" i="71"/>
  <c r="I8" i="71"/>
  <c r="G8" i="71"/>
  <c r="H7" i="71" s="1"/>
  <c r="AC7" i="71"/>
  <c r="Z7" i="71"/>
  <c r="W7" i="71"/>
  <c r="T7" i="71"/>
  <c r="Q7" i="71"/>
  <c r="N7" i="71"/>
  <c r="AE6" i="71"/>
  <c r="AC5" i="71"/>
  <c r="Z5" i="71"/>
  <c r="W5" i="71"/>
  <c r="T5" i="71"/>
  <c r="Q5" i="71"/>
  <c r="N5" i="71"/>
  <c r="K5" i="71"/>
  <c r="H9" i="86" l="1"/>
  <c r="S9" i="86" s="1"/>
  <c r="V9" i="85"/>
  <c r="V11" i="85"/>
  <c r="V7" i="85"/>
  <c r="V10" i="85"/>
  <c r="V14" i="85"/>
  <c r="S12" i="84"/>
  <c r="S8" i="84"/>
  <c r="S10" i="84"/>
  <c r="H11" i="84"/>
  <c r="V11" i="83"/>
  <c r="V6" i="83"/>
  <c r="V13" i="83"/>
  <c r="H14" i="83"/>
  <c r="V14" i="83" s="1"/>
  <c r="V8" i="83"/>
  <c r="V10" i="83"/>
  <c r="V10" i="82"/>
  <c r="V11" i="82"/>
  <c r="V15" i="82"/>
  <c r="V13" i="82"/>
  <c r="H14" i="82"/>
  <c r="V14" i="82" s="1"/>
  <c r="V8" i="81"/>
  <c r="V5" i="81"/>
  <c r="V13" i="81"/>
  <c r="V14" i="81"/>
  <c r="V7" i="81"/>
  <c r="V10" i="81"/>
  <c r="V11" i="81"/>
  <c r="V12" i="81"/>
  <c r="V10" i="78"/>
  <c r="V11" i="78"/>
  <c r="V15" i="78"/>
  <c r="V6" i="78"/>
  <c r="V13" i="78"/>
  <c r="V8" i="78"/>
  <c r="V9" i="78"/>
  <c r="AE19" i="74"/>
  <c r="AE7" i="74"/>
  <c r="AE5" i="74"/>
  <c r="AE8" i="74"/>
  <c r="AE12" i="74"/>
  <c r="AE14" i="74"/>
  <c r="AE18" i="74"/>
  <c r="AE20" i="74"/>
  <c r="AE16" i="74"/>
  <c r="H17" i="74"/>
  <c r="AE17" i="74" s="1"/>
  <c r="AE11" i="74"/>
  <c r="AE10" i="74"/>
  <c r="AE15" i="74"/>
  <c r="AB12" i="76"/>
  <c r="AB7" i="76"/>
  <c r="AB13" i="76"/>
  <c r="AB9" i="76"/>
  <c r="AB15" i="76"/>
  <c r="H17" i="76"/>
  <c r="AB17" i="76" s="1"/>
  <c r="AB10" i="76"/>
  <c r="H11" i="76"/>
  <c r="AB11" i="76" s="1"/>
  <c r="AB16" i="76"/>
  <c r="AB8" i="76"/>
  <c r="AB14" i="76"/>
  <c r="AB14" i="75"/>
  <c r="AB18" i="75"/>
  <c r="H11" i="75"/>
  <c r="AB11" i="75" s="1"/>
  <c r="K13" i="75"/>
  <c r="AB19" i="75"/>
  <c r="AB7" i="75"/>
  <c r="AB13" i="75"/>
  <c r="AB16" i="75"/>
  <c r="H17" i="75"/>
  <c r="AB17" i="75" s="1"/>
  <c r="AB15" i="75"/>
  <c r="AB10" i="75"/>
  <c r="AB20" i="75"/>
  <c r="AE16" i="72"/>
  <c r="AE13" i="72"/>
  <c r="AE15" i="72"/>
  <c r="AE9" i="72"/>
  <c r="AE20" i="72"/>
  <c r="AE19" i="72"/>
  <c r="AE8" i="72"/>
  <c r="AE11" i="72"/>
  <c r="AE17" i="72"/>
  <c r="AE21" i="72"/>
  <c r="AE6" i="72"/>
  <c r="K12" i="72"/>
  <c r="AE12" i="72" s="1"/>
  <c r="AE15" i="71"/>
  <c r="AE12" i="71"/>
  <c r="AE8" i="71"/>
  <c r="AE5" i="71"/>
  <c r="AE20" i="71"/>
  <c r="H13" i="71"/>
  <c r="AE18" i="71"/>
  <c r="AE7" i="71"/>
  <c r="AE10" i="71"/>
  <c r="AE16" i="71"/>
  <c r="H17" i="71"/>
  <c r="K11" i="71"/>
  <c r="AE11" i="71" s="1"/>
  <c r="V11" i="77"/>
  <c r="V12" i="77"/>
  <c r="V13" i="77"/>
  <c r="H10" i="77"/>
  <c r="V10" i="77" s="1"/>
  <c r="V14" i="77"/>
  <c r="V15" i="77"/>
  <c r="V8" i="77"/>
  <c r="AE18" i="72"/>
  <c r="V14" i="78"/>
  <c r="AE17" i="71"/>
  <c r="AE13" i="71"/>
  <c r="AE14" i="72"/>
  <c r="AE13" i="74"/>
  <c r="V9" i="81"/>
  <c r="S11" i="84"/>
  <c r="K12" i="82"/>
  <c r="V12" i="82" s="1"/>
  <c r="K12" i="78"/>
  <c r="V12" i="78" s="1"/>
  <c r="K12" i="83"/>
  <c r="V12" i="83" s="1"/>
  <c r="V12" i="85"/>
  <c r="H13" i="85"/>
  <c r="V13" i="85" s="1"/>
  <c r="K11" i="86"/>
  <c r="S11" i="86" s="1"/>
</calcChain>
</file>

<file path=xl/sharedStrings.xml><?xml version="1.0" encoding="utf-8"?>
<sst xmlns="http://schemas.openxmlformats.org/spreadsheetml/2006/main" count="1067" uniqueCount="137">
  <si>
    <t>第３６回</t>
  </si>
  <si>
    <t>A</t>
  </si>
  <si>
    <t>一般・120</t>
  </si>
  <si>
    <t>B</t>
  </si>
  <si>
    <t>150・160</t>
  </si>
  <si>
    <t>10・11・12</t>
  </si>
  <si>
    <t>愛好者</t>
  </si>
  <si>
    <t>13・14・15</t>
  </si>
  <si>
    <t>150・160・愛好者</t>
  </si>
  <si>
    <t>120・130</t>
  </si>
  <si>
    <t>全国健康福祉祭（ねんりんピック）交流大会愛媛県予選会</t>
  </si>
  <si>
    <t>試合コート</t>
  </si>
  <si>
    <t>１～5</t>
  </si>
  <si>
    <t>（対戦表）</t>
  </si>
  <si>
    <t>チーム名</t>
  </si>
  <si>
    <t>三日月</t>
  </si>
  <si>
    <t>あいひめ</t>
  </si>
  <si>
    <t>結果</t>
  </si>
  <si>
    <t>マッチ
NO</t>
  </si>
  <si>
    <t>コートNO</t>
  </si>
  <si>
    <t>審判</t>
  </si>
  <si>
    <t>チームJ新居浜：鷲崎</t>
  </si>
  <si>
    <t>性別・年齢</t>
  </si>
  <si>
    <t>勝ゲーム数</t>
  </si>
  <si>
    <t>得点</t>
  </si>
  <si>
    <t>ゲーム</t>
  </si>
  <si>
    <t>女子S：70歳以上</t>
  </si>
  <si>
    <t>青木　トモ子</t>
  </si>
  <si>
    <t>小田　えり子</t>
  </si>
  <si>
    <t>チームJ新居浜：元岡</t>
  </si>
  <si>
    <t>男子S：70歳以上</t>
  </si>
  <si>
    <t>黒佐　明洋</t>
  </si>
  <si>
    <t>大野　廣巳</t>
  </si>
  <si>
    <t>チームJ新居浜：岡本</t>
  </si>
  <si>
    <t>混合：65歳以上</t>
  </si>
  <si>
    <t>池田　実</t>
  </si>
  <si>
    <t>日浅　泰文</t>
  </si>
  <si>
    <t>稲田　安子</t>
  </si>
  <si>
    <t>三好　由美</t>
  </si>
  <si>
    <t>チームJ新居浜：印南</t>
  </si>
  <si>
    <t>女子S：60歳以上</t>
  </si>
  <si>
    <t>二宮　真理子</t>
  </si>
  <si>
    <t>高市　恵</t>
  </si>
  <si>
    <t>チームJ新居浜：加藤</t>
  </si>
  <si>
    <t>男子S：60歳以上</t>
  </si>
  <si>
    <t>清家　浩文</t>
  </si>
  <si>
    <t>白井　正典</t>
  </si>
  <si>
    <t>交流ダブルス混合</t>
  </si>
  <si>
    <t>元岡　秀孝</t>
  </si>
  <si>
    <t>チームJ新居浜</t>
  </si>
  <si>
    <t>鷲崎　加代</t>
  </si>
  <si>
    <t>・</t>
  </si>
  <si>
    <t>コート</t>
  </si>
  <si>
    <t>リーグ</t>
  </si>
  <si>
    <t>県</t>
  </si>
  <si>
    <t>順位</t>
  </si>
  <si>
    <t>愛媛</t>
  </si>
  <si>
    <t>ー</t>
  </si>
  <si>
    <t>藤田　幸乙</t>
  </si>
  <si>
    <t>岡本　陽子</t>
  </si>
  <si>
    <t>村上　彰一</t>
  </si>
  <si>
    <t>山地　礼子</t>
  </si>
  <si>
    <t>印南　遥稀</t>
  </si>
  <si>
    <t>ＯＰ</t>
  </si>
  <si>
    <t>加藤　広敏</t>
  </si>
  <si>
    <t>戎　晃史</t>
  </si>
  <si>
    <t>亀田　幹太</t>
  </si>
  <si>
    <t>小西　得博</t>
  </si>
  <si>
    <t>シリウス</t>
  </si>
  <si>
    <t>山中　直江</t>
  </si>
  <si>
    <t>上甲　いつ子</t>
  </si>
  <si>
    <t>内子卓球協会</t>
  </si>
  <si>
    <t>及川　由佳</t>
  </si>
  <si>
    <t>永田　敏治</t>
  </si>
  <si>
    <t>塚本　絹栄</t>
  </si>
  <si>
    <t>Ｂ</t>
  </si>
  <si>
    <t>白井　厚子</t>
  </si>
  <si>
    <t>中村　慶一</t>
  </si>
  <si>
    <t>林　道子</t>
  </si>
  <si>
    <t>片座　勉</t>
  </si>
  <si>
    <t>松本　昌重</t>
  </si>
  <si>
    <t>森田　順子</t>
  </si>
  <si>
    <t>逸見　達也</t>
  </si>
  <si>
    <t>太田　和文</t>
  </si>
  <si>
    <t>松井　和子</t>
  </si>
  <si>
    <t>Ｃ</t>
  </si>
  <si>
    <t>村上　和夫</t>
  </si>
  <si>
    <t>帝友クラブ</t>
  </si>
  <si>
    <t>三秋　教世</t>
  </si>
  <si>
    <t>渡辺　清孝</t>
  </si>
  <si>
    <t>安永　妙子</t>
  </si>
  <si>
    <t>熊野　千恵</t>
  </si>
  <si>
    <t>媛卓会</t>
  </si>
  <si>
    <t>山口　冷子</t>
  </si>
  <si>
    <t>佐々木　美保</t>
  </si>
  <si>
    <t>堀井　邦子</t>
  </si>
  <si>
    <t>藤川　常子</t>
  </si>
  <si>
    <t>若林　幸雄</t>
  </si>
  <si>
    <t>井上　光子</t>
  </si>
  <si>
    <t>Ｄ</t>
  </si>
  <si>
    <t>村住　治美</t>
  </si>
  <si>
    <t>保田　富子</t>
  </si>
  <si>
    <t>松木　敏夫</t>
  </si>
  <si>
    <t>TRY</t>
  </si>
  <si>
    <t>小椋　冨美子</t>
  </si>
  <si>
    <t>山内　一子</t>
  </si>
  <si>
    <t>松本　香代子</t>
  </si>
  <si>
    <t>武本　伍</t>
  </si>
  <si>
    <t>竹政　陽子</t>
  </si>
  <si>
    <t>荒木　義則</t>
  </si>
  <si>
    <t>竹葉　敏子</t>
  </si>
  <si>
    <t>村上　徹郎</t>
  </si>
  <si>
    <t>水口　カヲル</t>
  </si>
  <si>
    <t>末廣　都子</t>
  </si>
  <si>
    <t>フレンズ</t>
  </si>
  <si>
    <t>菅沼　千津子</t>
  </si>
  <si>
    <t>Ｅ</t>
  </si>
  <si>
    <t>得松　文雄</t>
  </si>
  <si>
    <t>宮内　三千代</t>
  </si>
  <si>
    <t>細田　普二</t>
  </si>
  <si>
    <t>SC松山</t>
  </si>
  <si>
    <t>仙波　朋子</t>
  </si>
  <si>
    <t>山内　猛夫</t>
  </si>
  <si>
    <t>竹村　道子</t>
  </si>
  <si>
    <t>松岡　節子</t>
  </si>
  <si>
    <t>野村　綾子</t>
  </si>
  <si>
    <t>澤田　茂</t>
  </si>
  <si>
    <t>森田　智子</t>
  </si>
  <si>
    <t>和田　隆</t>
  </si>
  <si>
    <t>さくら</t>
  </si>
  <si>
    <t>和田　さゆり</t>
  </si>
  <si>
    <t>薬師寺　博行</t>
  </si>
  <si>
    <t>ブラボウ</t>
  </si>
  <si>
    <t>薬師寺　恵美子</t>
  </si>
  <si>
    <t>交流ダブルス男子</t>
  </si>
  <si>
    <t>Ａ</t>
  </si>
  <si>
    <t>交流ダブルス女子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</si>
</sst>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0.00_ "/>
  </numFmts>
  <fonts count="41" x14ac:knownFonts="1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b/>
      <sz val="24"/>
      <color rgb="FF0000CC"/>
      <name val="游ゴシック"/>
      <charset val="128"/>
      <scheme val="minor"/>
    </font>
    <font>
      <b/>
      <sz val="18"/>
      <color rgb="FF009900"/>
      <name val="游ゴシック"/>
      <charset val="128"/>
      <scheme val="minor"/>
    </font>
    <font>
      <sz val="20"/>
      <color theme="1"/>
      <name val="游ゴシック"/>
      <charset val="128"/>
      <scheme val="minor"/>
    </font>
    <font>
      <b/>
      <sz val="20"/>
      <color theme="1"/>
      <name val="游ゴシック"/>
      <charset val="128"/>
      <scheme val="minor"/>
    </font>
    <font>
      <b/>
      <sz val="28"/>
      <color theme="1"/>
      <name val="游ゴシック"/>
      <charset val="128"/>
      <scheme val="minor"/>
    </font>
    <font>
      <sz val="11"/>
      <color theme="1"/>
      <name val="游ゴシック"/>
      <charset val="128"/>
      <scheme val="minor"/>
    </font>
    <font>
      <sz val="16"/>
      <color theme="1"/>
      <name val="游ゴシック"/>
      <charset val="128"/>
      <scheme val="minor"/>
    </font>
    <font>
      <b/>
      <sz val="36"/>
      <color theme="1"/>
      <name val="游ゴシック"/>
      <charset val="128"/>
      <scheme val="minor"/>
    </font>
    <font>
      <b/>
      <sz val="24"/>
      <color theme="1"/>
      <name val="游ゴシック"/>
      <charset val="128"/>
      <scheme val="minor"/>
    </font>
    <font>
      <b/>
      <sz val="36"/>
      <color rgb="FF0000CC"/>
      <name val="游ゴシック"/>
      <charset val="128"/>
      <scheme val="minor"/>
    </font>
    <font>
      <sz val="20"/>
      <color rgb="FF0000CC"/>
      <name val="游ゴシック"/>
      <charset val="128"/>
      <scheme val="minor"/>
    </font>
    <font>
      <sz val="20"/>
      <color theme="1"/>
      <name val="游ゴシック"/>
      <charset val="128"/>
      <scheme val="minor"/>
    </font>
    <font>
      <sz val="22"/>
      <color theme="1"/>
      <name val="游ゴシック"/>
      <charset val="128"/>
      <scheme val="minor"/>
    </font>
    <font>
      <sz val="14"/>
      <color theme="1"/>
      <name val="游ゴシック"/>
      <charset val="128"/>
      <scheme val="minor"/>
    </font>
    <font>
      <b/>
      <sz val="26"/>
      <color theme="1"/>
      <name val="游ゴシック"/>
      <charset val="128"/>
      <scheme val="minor"/>
    </font>
    <font>
      <b/>
      <sz val="22"/>
      <color theme="1"/>
      <name val="游ゴシック"/>
      <charset val="128"/>
      <scheme val="minor"/>
    </font>
    <font>
      <b/>
      <sz val="22"/>
      <color theme="1"/>
      <name val="游ゴシック"/>
      <charset val="128"/>
      <scheme val="minor"/>
    </font>
    <font>
      <sz val="24"/>
      <color theme="1"/>
      <name val="游ゴシック"/>
      <charset val="128"/>
      <scheme val="minor"/>
    </font>
    <font>
      <b/>
      <sz val="16"/>
      <color theme="1"/>
      <name val="游ゴシック"/>
      <charset val="128"/>
      <scheme val="minor"/>
    </font>
    <font>
      <b/>
      <sz val="11"/>
      <color theme="1"/>
      <name val="游ゴシック"/>
      <charset val="128"/>
      <scheme val="minor"/>
    </font>
    <font>
      <sz val="20"/>
      <color theme="1"/>
      <name val="游ゴシック"/>
      <charset val="128"/>
      <scheme val="minor"/>
    </font>
    <font>
      <b/>
      <sz val="28"/>
      <color rgb="FFFF0000"/>
      <name val="游ゴシック"/>
      <charset val="128"/>
      <scheme val="minor"/>
    </font>
    <font>
      <b/>
      <sz val="28"/>
      <color rgb="FF0000CC"/>
      <name val="游ゴシック"/>
      <charset val="128"/>
      <scheme val="minor"/>
    </font>
    <font>
      <b/>
      <sz val="48"/>
      <color rgb="FFFF0000"/>
      <name val="游ゴシック"/>
      <charset val="128"/>
      <scheme val="minor"/>
    </font>
    <font>
      <b/>
      <sz val="36"/>
      <name val="游ゴシック"/>
      <charset val="128"/>
      <scheme val="minor"/>
    </font>
    <font>
      <b/>
      <sz val="20"/>
      <color rgb="FF0070C0"/>
      <name val="游ゴシック"/>
      <charset val="128"/>
      <scheme val="minor"/>
    </font>
    <font>
      <sz val="11"/>
      <color theme="1"/>
      <name val="游ゴシック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6">
    <xf numFmtId="0" fontId="0" fillId="0" borderId="0">
      <alignment vertical="center"/>
    </xf>
    <xf numFmtId="0" fontId="28" fillId="0" borderId="0">
      <alignment vertical="center"/>
    </xf>
    <xf numFmtId="0" fontId="1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1" xfId="4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3" applyFont="1">
      <alignment vertical="center"/>
    </xf>
    <xf numFmtId="0" fontId="10" fillId="0" borderId="0" xfId="0" applyFont="1">
      <alignment vertical="center"/>
    </xf>
    <xf numFmtId="0" fontId="2" fillId="0" borderId="0" xfId="3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3" applyFont="1">
      <alignment vertical="center"/>
    </xf>
    <xf numFmtId="0" fontId="15" fillId="0" borderId="0" xfId="0" applyFont="1">
      <alignment vertical="center"/>
    </xf>
    <xf numFmtId="0" fontId="9" fillId="0" borderId="0" xfId="3" applyFont="1" applyAlignment="1">
      <alignment horizontal="left" vertical="center" shrinkToFit="1"/>
    </xf>
    <xf numFmtId="0" fontId="17" fillId="3" borderId="1" xfId="3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shrinkToFit="1"/>
    </xf>
    <xf numFmtId="0" fontId="17" fillId="0" borderId="1" xfId="3" applyFont="1" applyBorder="1" applyAlignment="1">
      <alignment vertical="center" shrinkToFit="1"/>
    </xf>
    <xf numFmtId="0" fontId="17" fillId="0" borderId="1" xfId="3" applyFont="1" applyBorder="1" applyAlignment="1">
      <alignment horizontal="center" vertical="center" shrinkToFit="1"/>
    </xf>
    <xf numFmtId="0" fontId="17" fillId="0" borderId="0" xfId="3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>
      <alignment vertical="center"/>
    </xf>
    <xf numFmtId="0" fontId="5" fillId="3" borderId="1" xfId="3" applyFont="1" applyFill="1" applyBorder="1" applyAlignment="1">
      <alignment horizontal="center" vertical="center"/>
    </xf>
    <xf numFmtId="0" fontId="18" fillId="4" borderId="1" xfId="3" applyFont="1" applyFill="1" applyBorder="1" applyAlignment="1">
      <alignment horizontal="center" vertical="center" shrinkToFit="1"/>
    </xf>
    <xf numFmtId="0" fontId="8" fillId="4" borderId="1" xfId="3" applyFont="1" applyFill="1" applyBorder="1" applyAlignment="1">
      <alignment horizontal="center" vertical="center" shrinkToFit="1"/>
    </xf>
    <xf numFmtId="0" fontId="5" fillId="4" borderId="1" xfId="3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4" borderId="1" xfId="3" applyFont="1" applyFill="1" applyBorder="1" applyAlignment="1">
      <alignment horizontal="center" vertical="center" shrinkToFit="1"/>
    </xf>
    <xf numFmtId="0" fontId="21" fillId="0" borderId="0" xfId="5" applyFont="1">
      <alignment vertical="center"/>
    </xf>
    <xf numFmtId="0" fontId="16" fillId="0" borderId="0" xfId="5" applyFont="1">
      <alignment vertical="center"/>
    </xf>
    <xf numFmtId="0" fontId="4" fillId="0" borderId="0" xfId="5" applyFont="1" applyAlignment="1">
      <alignment vertical="center" wrapText="1"/>
    </xf>
    <xf numFmtId="0" fontId="22" fillId="0" borderId="0" xfId="5" applyFont="1">
      <alignment vertical="center"/>
    </xf>
    <xf numFmtId="0" fontId="7" fillId="0" borderId="0" xfId="5">
      <alignment vertical="center"/>
    </xf>
    <xf numFmtId="0" fontId="23" fillId="0" borderId="0" xfId="5" applyFont="1">
      <alignment vertical="center"/>
    </xf>
    <xf numFmtId="0" fontId="6" fillId="0" borderId="0" xfId="5" applyFont="1">
      <alignment vertical="center"/>
    </xf>
    <xf numFmtId="0" fontId="24" fillId="0" borderId="0" xfId="5" applyFont="1">
      <alignment vertical="center"/>
    </xf>
    <xf numFmtId="0" fontId="4" fillId="0" borderId="6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7" fillId="6" borderId="1" xfId="5" applyFont="1" applyFill="1" applyBorder="1" applyAlignment="1">
      <alignment horizontal="center" vertical="center" shrinkToFit="1"/>
    </xf>
    <xf numFmtId="0" fontId="27" fillId="6" borderId="3" xfId="5" applyFont="1" applyFill="1" applyBorder="1" applyAlignment="1">
      <alignment horizontal="center" vertical="center" shrinkToFit="1"/>
    </xf>
    <xf numFmtId="0" fontId="4" fillId="5" borderId="1" xfId="5" applyFont="1" applyFill="1" applyBorder="1" applyAlignment="1">
      <alignment horizontal="center" vertical="center" shrinkToFit="1"/>
    </xf>
    <xf numFmtId="0" fontId="4" fillId="5" borderId="1" xfId="5" applyFont="1" applyFill="1" applyBorder="1" applyAlignment="1">
      <alignment horizontal="left" vertical="center" shrinkToFit="1"/>
    </xf>
    <xf numFmtId="0" fontId="4" fillId="0" borderId="1" xfId="5" applyFont="1" applyBorder="1" applyAlignment="1">
      <alignment vertical="center" shrinkToFit="1"/>
    </xf>
    <xf numFmtId="0" fontId="4" fillId="0" borderId="1" xfId="5" applyFont="1" applyBorder="1" applyAlignment="1">
      <alignment horizontal="center" vertical="center" shrinkToFit="1"/>
    </xf>
    <xf numFmtId="0" fontId="3" fillId="0" borderId="0" xfId="4" applyFont="1" applyAlignment="1">
      <alignment horizontal="center" vertical="center" shrinkToFit="1"/>
    </xf>
    <xf numFmtId="0" fontId="16" fillId="0" borderId="18" xfId="5" applyFont="1" applyBorder="1" applyAlignment="1">
      <alignment horizontal="left" vertical="center"/>
    </xf>
    <xf numFmtId="0" fontId="26" fillId="0" borderId="3" xfId="5" applyFont="1" applyBorder="1" applyAlignment="1">
      <alignment horizontal="center" vertical="center" wrapText="1"/>
    </xf>
    <xf numFmtId="0" fontId="26" fillId="0" borderId="12" xfId="5" applyFont="1" applyBorder="1" applyAlignment="1">
      <alignment horizontal="center" vertical="center" wrapText="1"/>
    </xf>
    <xf numFmtId="0" fontId="26" fillId="0" borderId="7" xfId="5" applyFont="1" applyBorder="1" applyAlignment="1">
      <alignment horizontal="center" vertical="center" wrapText="1"/>
    </xf>
    <xf numFmtId="0" fontId="27" fillId="6" borderId="1" xfId="5" applyFont="1" applyFill="1" applyBorder="1" applyAlignment="1">
      <alignment horizontal="center" vertical="center" shrinkToFit="1"/>
    </xf>
    <xf numFmtId="0" fontId="22" fillId="0" borderId="1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5" borderId="6" xfId="5" applyFont="1" applyFill="1" applyBorder="1" applyAlignment="1">
      <alignment horizontal="center" vertical="center" wrapText="1" shrinkToFit="1"/>
    </xf>
    <xf numFmtId="0" fontId="4" fillId="5" borderId="2" xfId="5" applyFont="1" applyFill="1" applyBorder="1" applyAlignment="1">
      <alignment horizontal="center" vertical="center" shrinkToFit="1"/>
    </xf>
    <xf numFmtId="0" fontId="4" fillId="0" borderId="6" xfId="5" applyFont="1" applyBorder="1" applyAlignment="1">
      <alignment horizontal="center" vertical="center" shrinkToFit="1"/>
    </xf>
    <xf numFmtId="0" fontId="4" fillId="0" borderId="4" xfId="5" applyFont="1" applyBorder="1" applyAlignment="1">
      <alignment horizontal="center" vertical="center" shrinkToFit="1"/>
    </xf>
    <xf numFmtId="0" fontId="4" fillId="0" borderId="2" xfId="5" applyFont="1" applyBorder="1" applyAlignment="1">
      <alignment horizontal="center" vertical="center" shrinkToFit="1"/>
    </xf>
    <xf numFmtId="0" fontId="4" fillId="0" borderId="1" xfId="5" applyFont="1" applyBorder="1" applyAlignment="1">
      <alignment horizontal="center" vertical="center" shrinkToFit="1"/>
    </xf>
    <xf numFmtId="0" fontId="4" fillId="0" borderId="6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9" fillId="2" borderId="0" xfId="3" applyFont="1" applyFill="1" applyAlignment="1">
      <alignment horizontal="left" vertical="center" shrinkToFit="1"/>
    </xf>
    <xf numFmtId="0" fontId="5" fillId="4" borderId="3" xfId="3" applyFont="1" applyFill="1" applyBorder="1" applyAlignment="1">
      <alignment horizontal="center" vertical="center"/>
    </xf>
    <xf numFmtId="0" fontId="5" fillId="4" borderId="12" xfId="3" applyFont="1" applyFill="1" applyBorder="1" applyAlignment="1">
      <alignment horizontal="center" vertical="center"/>
    </xf>
    <xf numFmtId="0" fontId="5" fillId="4" borderId="7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30" fillId="0" borderId="13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/>
    </xf>
    <xf numFmtId="0" fontId="30" fillId="0" borderId="19" xfId="3" applyFont="1" applyBorder="1" applyAlignment="1">
      <alignment horizontal="center" vertical="center"/>
    </xf>
    <xf numFmtId="0" fontId="30" fillId="0" borderId="9" xfId="3" applyFont="1" applyBorder="1" applyAlignment="1">
      <alignment vertical="center" shrinkToFit="1"/>
    </xf>
    <xf numFmtId="0" fontId="30" fillId="0" borderId="17" xfId="3" applyFont="1" applyBorder="1" applyAlignment="1">
      <alignment horizontal="center" vertical="center" shrinkToFit="1"/>
    </xf>
    <xf numFmtId="0" fontId="30" fillId="0" borderId="8" xfId="3" applyFont="1" applyBorder="1" applyAlignment="1">
      <alignment vertical="center" shrinkToFit="1"/>
    </xf>
    <xf numFmtId="0" fontId="30" fillId="0" borderId="1" xfId="3" applyFont="1" applyBorder="1" applyAlignment="1">
      <alignment horizontal="center" vertical="center"/>
    </xf>
    <xf numFmtId="0" fontId="31" fillId="0" borderId="6" xfId="3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15" xfId="3" applyFont="1" applyBorder="1" applyAlignment="1">
      <alignment horizontal="center" vertical="center"/>
    </xf>
    <xf numFmtId="0" fontId="30" fillId="0" borderId="16" xfId="3" applyFont="1" applyBorder="1" applyAlignment="1">
      <alignment horizontal="center" vertical="center"/>
    </xf>
    <xf numFmtId="0" fontId="30" fillId="0" borderId="20" xfId="3" applyFont="1" applyBorder="1" applyAlignment="1">
      <alignment horizontal="center" vertical="center"/>
    </xf>
    <xf numFmtId="0" fontId="30" fillId="4" borderId="5" xfId="3" applyFont="1" applyFill="1" applyBorder="1" applyAlignment="1">
      <alignment horizontal="center" vertical="center" shrinkToFit="1"/>
    </xf>
    <xf numFmtId="0" fontId="30" fillId="0" borderId="18" xfId="3" applyFont="1" applyBorder="1" applyAlignment="1">
      <alignment horizontal="center" vertical="center" shrinkToFit="1"/>
    </xf>
    <xf numFmtId="0" fontId="30" fillId="4" borderId="10" xfId="3" applyFont="1" applyFill="1" applyBorder="1" applyAlignment="1">
      <alignment horizontal="center" vertical="center" shrinkToFit="1"/>
    </xf>
    <xf numFmtId="182" fontId="30" fillId="0" borderId="1" xfId="3" applyNumberFormat="1" applyFont="1" applyBorder="1" applyAlignment="1">
      <alignment horizontal="center" vertical="center"/>
    </xf>
    <xf numFmtId="0" fontId="31" fillId="0" borderId="2" xfId="3" applyFont="1" applyBorder="1" applyAlignment="1">
      <alignment horizontal="center" vertical="center"/>
    </xf>
    <xf numFmtId="0" fontId="30" fillId="0" borderId="5" xfId="3" applyFont="1" applyBorder="1" applyAlignment="1">
      <alignment horizontal="center" vertical="center" shrinkToFit="1"/>
    </xf>
    <xf numFmtId="0" fontId="30" fillId="0" borderId="10" xfId="3" applyFont="1" applyBorder="1" applyAlignment="1">
      <alignment horizontal="center" vertical="center" shrinkToFit="1"/>
    </xf>
    <xf numFmtId="0" fontId="32" fillId="0" borderId="0" xfId="3" applyFont="1">
      <alignment vertical="center"/>
    </xf>
    <xf numFmtId="0" fontId="30" fillId="4" borderId="3" xfId="3" applyFont="1" applyFill="1" applyBorder="1" applyAlignment="1">
      <alignment horizontal="center" vertical="center"/>
    </xf>
    <xf numFmtId="0" fontId="30" fillId="4" borderId="12" xfId="3" applyFont="1" applyFill="1" applyBorder="1" applyAlignment="1">
      <alignment horizontal="center" vertical="center"/>
    </xf>
    <xf numFmtId="0" fontId="30" fillId="4" borderId="7" xfId="3" applyFont="1" applyFill="1" applyBorder="1" applyAlignment="1">
      <alignment horizontal="center" vertical="center"/>
    </xf>
    <xf numFmtId="0" fontId="30" fillId="4" borderId="1" xfId="3" applyFont="1" applyFill="1" applyBorder="1" applyAlignment="1">
      <alignment horizontal="center" vertical="center"/>
    </xf>
    <xf numFmtId="0" fontId="30" fillId="0" borderId="0" xfId="3" applyFont="1">
      <alignment vertical="center"/>
    </xf>
    <xf numFmtId="0" fontId="30" fillId="4" borderId="1" xfId="3" applyFont="1" applyFill="1" applyBorder="1" applyAlignment="1">
      <alignment horizontal="center" vertical="center" shrinkToFit="1"/>
    </xf>
    <xf numFmtId="0" fontId="30" fillId="0" borderId="1" xfId="3" applyFont="1" applyBorder="1" applyAlignment="1">
      <alignment vertical="center" shrinkToFit="1"/>
    </xf>
    <xf numFmtId="0" fontId="30" fillId="0" borderId="1" xfId="3" applyFont="1" applyBorder="1" applyAlignment="1">
      <alignment horizontal="center" vertical="center" shrinkToFit="1"/>
    </xf>
    <xf numFmtId="0" fontId="30" fillId="0" borderId="0" xfId="3" applyFont="1" applyAlignment="1">
      <alignment vertical="center" shrinkToFit="1"/>
    </xf>
    <xf numFmtId="0" fontId="30" fillId="0" borderId="0" xfId="3" applyFont="1" applyAlignment="1">
      <alignment horizontal="center" vertical="center" shrinkToFit="1"/>
    </xf>
    <xf numFmtId="182" fontId="32" fillId="0" borderId="0" xfId="3" applyNumberFormat="1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1" fillId="0" borderId="1" xfId="3" applyFont="1" applyBorder="1" applyAlignment="1">
      <alignment vertical="center" shrinkToFit="1"/>
    </xf>
    <xf numFmtId="0" fontId="31" fillId="0" borderId="1" xfId="3" applyFont="1" applyBorder="1" applyAlignment="1">
      <alignment horizontal="center" vertical="center" shrinkToFit="1"/>
    </xf>
    <xf numFmtId="0" fontId="30" fillId="4" borderId="9" xfId="3" applyFont="1" applyFill="1" applyBorder="1" applyAlignment="1">
      <alignment horizontal="center" vertical="center"/>
    </xf>
    <xf numFmtId="0" fontId="30" fillId="4" borderId="17" xfId="3" applyFont="1" applyFill="1" applyBorder="1" applyAlignment="1">
      <alignment horizontal="center" vertical="center"/>
    </xf>
    <xf numFmtId="0" fontId="30" fillId="4" borderId="8" xfId="3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2" fillId="0" borderId="0" xfId="3" applyFont="1" applyAlignment="1">
      <alignment horizontal="center" vertical="center" shrinkToFit="1"/>
    </xf>
    <xf numFmtId="0" fontId="30" fillId="0" borderId="0" xfId="0" applyFont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3" fillId="0" borderId="0" xfId="0" applyFont="1">
      <alignment vertical="center"/>
    </xf>
    <xf numFmtId="0" fontId="33" fillId="0" borderId="18" xfId="0" applyFont="1" applyBorder="1" applyAlignment="1">
      <alignment horizontal="center" vertical="center"/>
    </xf>
    <xf numFmtId="0" fontId="33" fillId="3" borderId="1" xfId="3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shrinkToFit="1"/>
    </xf>
    <xf numFmtId="0" fontId="33" fillId="4" borderId="3" xfId="3" applyFont="1" applyFill="1" applyBorder="1" applyAlignment="1">
      <alignment horizontal="center" vertical="center"/>
    </xf>
    <xf numFmtId="0" fontId="33" fillId="4" borderId="12" xfId="3" applyFont="1" applyFill="1" applyBorder="1" applyAlignment="1">
      <alignment horizontal="center" vertical="center"/>
    </xf>
    <xf numFmtId="0" fontId="33" fillId="4" borderId="7" xfId="3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/>
    </xf>
    <xf numFmtId="0" fontId="33" fillId="0" borderId="0" xfId="3" applyFont="1">
      <alignment vertical="center"/>
    </xf>
    <xf numFmtId="0" fontId="33" fillId="0" borderId="1" xfId="3" applyFont="1" applyBorder="1" applyAlignment="1">
      <alignment horizontal="center" vertical="center"/>
    </xf>
    <xf numFmtId="0" fontId="33" fillId="0" borderId="1" xfId="3" applyFont="1" applyBorder="1" applyAlignment="1">
      <alignment vertical="center" shrinkToFit="1"/>
    </xf>
    <xf numFmtId="0" fontId="33" fillId="0" borderId="1" xfId="3" applyFont="1" applyBorder="1" applyAlignment="1">
      <alignment horizontal="center" vertical="center" shrinkToFit="1"/>
    </xf>
    <xf numFmtId="0" fontId="34" fillId="0" borderId="13" xfId="3" applyFont="1" applyBorder="1" applyAlignment="1">
      <alignment horizontal="center" vertical="center"/>
    </xf>
    <xf numFmtId="0" fontId="34" fillId="0" borderId="14" xfId="3" applyFont="1" applyBorder="1" applyAlignment="1">
      <alignment horizontal="center" vertical="center"/>
    </xf>
    <xf numFmtId="0" fontId="34" fillId="0" borderId="19" xfId="3" applyFont="1" applyBorder="1" applyAlignment="1">
      <alignment horizontal="center" vertical="center"/>
    </xf>
    <xf numFmtId="0" fontId="34" fillId="0" borderId="9" xfId="3" applyFont="1" applyBorder="1" applyAlignment="1">
      <alignment vertical="center" shrinkToFit="1"/>
    </xf>
    <xf numFmtId="0" fontId="34" fillId="0" borderId="17" xfId="3" applyFont="1" applyBorder="1" applyAlignment="1">
      <alignment horizontal="center" vertical="center" shrinkToFit="1"/>
    </xf>
    <xf numFmtId="0" fontId="34" fillId="0" borderId="8" xfId="3" applyFont="1" applyBorder="1" applyAlignment="1">
      <alignment vertical="center" shrinkToFit="1"/>
    </xf>
    <xf numFmtId="0" fontId="33" fillId="0" borderId="1" xfId="3" applyFont="1" applyBorder="1" applyAlignment="1">
      <alignment horizontal="center" vertical="center"/>
    </xf>
    <xf numFmtId="0" fontId="35" fillId="0" borderId="6" xfId="3" applyFont="1" applyBorder="1" applyAlignment="1">
      <alignment horizontal="center" vertical="center"/>
    </xf>
    <xf numFmtId="0" fontId="34" fillId="0" borderId="15" xfId="3" applyFont="1" applyBorder="1" applyAlignment="1">
      <alignment horizontal="center" vertical="center"/>
    </xf>
    <xf numFmtId="0" fontId="34" fillId="0" borderId="16" xfId="3" applyFont="1" applyBorder="1" applyAlignment="1">
      <alignment horizontal="center" vertical="center"/>
    </xf>
    <xf numFmtId="0" fontId="34" fillId="0" borderId="20" xfId="3" applyFont="1" applyBorder="1" applyAlignment="1">
      <alignment horizontal="center" vertical="center"/>
    </xf>
    <xf numFmtId="0" fontId="34" fillId="4" borderId="5" xfId="3" applyFont="1" applyFill="1" applyBorder="1" applyAlignment="1">
      <alignment horizontal="center" vertical="center" shrinkToFit="1"/>
    </xf>
    <xf numFmtId="0" fontId="34" fillId="0" borderId="18" xfId="3" applyFont="1" applyBorder="1" applyAlignment="1">
      <alignment horizontal="center" vertical="center" shrinkToFit="1"/>
    </xf>
    <xf numFmtId="0" fontId="34" fillId="4" borderId="10" xfId="3" applyFont="1" applyFill="1" applyBorder="1" applyAlignment="1">
      <alignment horizontal="center" vertical="center" shrinkToFit="1"/>
    </xf>
    <xf numFmtId="182" fontId="33" fillId="0" borderId="1" xfId="3" applyNumberFormat="1" applyFont="1" applyBorder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0" fontId="34" fillId="0" borderId="5" xfId="3" applyFont="1" applyBorder="1" applyAlignment="1">
      <alignment horizontal="center" vertical="center" shrinkToFit="1"/>
    </xf>
    <xf numFmtId="0" fontId="34" fillId="0" borderId="10" xfId="3" applyFont="1" applyBorder="1" applyAlignment="1">
      <alignment horizontal="center" vertical="center" shrinkToFit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0" xfId="3" applyFont="1" applyAlignment="1">
      <alignment vertical="center" shrinkToFit="1"/>
    </xf>
    <xf numFmtId="0" fontId="36" fillId="0" borderId="0" xfId="3" applyFont="1" applyAlignment="1">
      <alignment horizontal="center" vertical="center" shrinkToFit="1"/>
    </xf>
    <xf numFmtId="0" fontId="33" fillId="0" borderId="13" xfId="3" applyFont="1" applyBorder="1" applyAlignment="1">
      <alignment horizontal="center" vertical="center"/>
    </xf>
    <xf numFmtId="0" fontId="33" fillId="0" borderId="14" xfId="3" applyFont="1" applyBorder="1" applyAlignment="1">
      <alignment horizontal="center" vertical="center"/>
    </xf>
    <xf numFmtId="0" fontId="33" fillId="0" borderId="19" xfId="3" applyFont="1" applyBorder="1" applyAlignment="1">
      <alignment horizontal="center" vertical="center"/>
    </xf>
    <xf numFmtId="0" fontId="33" fillId="0" borderId="9" xfId="3" applyFont="1" applyBorder="1" applyAlignment="1">
      <alignment vertical="center" shrinkToFit="1"/>
    </xf>
    <xf numFmtId="0" fontId="33" fillId="0" borderId="17" xfId="3" applyFont="1" applyBorder="1" applyAlignment="1">
      <alignment horizontal="center" vertical="center" shrinkToFit="1"/>
    </xf>
    <xf numFmtId="0" fontId="33" fillId="0" borderId="8" xfId="3" applyFont="1" applyBorder="1" applyAlignment="1">
      <alignment vertical="center" shrinkToFit="1"/>
    </xf>
    <xf numFmtId="0" fontId="33" fillId="0" borderId="15" xfId="3" applyFont="1" applyBorder="1" applyAlignment="1">
      <alignment horizontal="center" vertical="center"/>
    </xf>
    <xf numFmtId="0" fontId="33" fillId="0" borderId="16" xfId="3" applyFont="1" applyBorder="1" applyAlignment="1">
      <alignment horizontal="center" vertical="center"/>
    </xf>
    <xf numFmtId="0" fontId="33" fillId="0" borderId="20" xfId="3" applyFont="1" applyBorder="1" applyAlignment="1">
      <alignment horizontal="center" vertical="center"/>
    </xf>
    <xf numFmtId="0" fontId="33" fillId="4" borderId="5" xfId="3" applyFont="1" applyFill="1" applyBorder="1" applyAlignment="1">
      <alignment horizontal="center" vertical="center" shrinkToFit="1"/>
    </xf>
    <xf numFmtId="0" fontId="33" fillId="0" borderId="18" xfId="3" applyFont="1" applyBorder="1" applyAlignment="1">
      <alignment horizontal="center" vertical="center" shrinkToFit="1"/>
    </xf>
    <xf numFmtId="0" fontId="33" fillId="4" borderId="10" xfId="3" applyFont="1" applyFill="1" applyBorder="1" applyAlignment="1">
      <alignment horizontal="center" vertical="center" shrinkToFit="1"/>
    </xf>
    <xf numFmtId="0" fontId="33" fillId="0" borderId="5" xfId="3" applyFont="1" applyBorder="1" applyAlignment="1">
      <alignment horizontal="center" vertical="center" shrinkToFit="1"/>
    </xf>
    <xf numFmtId="0" fontId="33" fillId="0" borderId="10" xfId="3" applyFont="1" applyBorder="1" applyAlignment="1">
      <alignment horizontal="center" vertical="center" shrinkToFit="1"/>
    </xf>
    <xf numFmtId="0" fontId="33" fillId="0" borderId="3" xfId="3" applyFont="1" applyBorder="1" applyAlignment="1">
      <alignment vertical="center" shrinkToFit="1"/>
    </xf>
    <xf numFmtId="0" fontId="37" fillId="0" borderId="6" xfId="3" applyFont="1" applyBorder="1" applyAlignment="1">
      <alignment horizontal="center" vertical="center"/>
    </xf>
    <xf numFmtId="0" fontId="31" fillId="0" borderId="0" xfId="3" applyFont="1">
      <alignment vertical="center"/>
    </xf>
    <xf numFmtId="0" fontId="31" fillId="0" borderId="0" xfId="0" applyFont="1">
      <alignment vertical="center"/>
    </xf>
    <xf numFmtId="0" fontId="38" fillId="0" borderId="0" xfId="0" applyFont="1">
      <alignment vertical="center"/>
    </xf>
    <xf numFmtId="0" fontId="37" fillId="0" borderId="2" xfId="3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4" borderId="1" xfId="3" applyFont="1" applyFill="1" applyBorder="1" applyAlignment="1">
      <alignment horizontal="center" vertical="center"/>
    </xf>
    <xf numFmtId="0" fontId="36" fillId="0" borderId="0" xfId="3" applyFont="1">
      <alignment vertical="center"/>
    </xf>
    <xf numFmtId="0" fontId="33" fillId="0" borderId="6" xfId="3" applyFont="1" applyBorder="1" applyAlignment="1">
      <alignment horizontal="center" vertical="center"/>
    </xf>
    <xf numFmtId="0" fontId="33" fillId="0" borderId="2" xfId="3" applyFont="1" applyBorder="1" applyAlignment="1">
      <alignment horizontal="center" vertical="center"/>
    </xf>
  </cellXfs>
  <cellStyles count="6">
    <cellStyle name="標準" xfId="0" builtinId="0"/>
    <cellStyle name="標準 2" xfId="2" xr:uid="{00000000-0005-0000-0000-000032000000}"/>
    <cellStyle name="標準 3" xfId="3" xr:uid="{00000000-0005-0000-0000-000033000000}"/>
    <cellStyle name="標準 4" xfId="1" xr:uid="{00000000-0005-0000-0000-00000D000000}"/>
    <cellStyle name="標準 5" xfId="4" xr:uid="{00000000-0005-0000-0000-000034000000}"/>
    <cellStyle name="標準 6" xfId="5" xr:uid="{00000000-0005-0000-0000-000035000000}"/>
  </cellStyles>
  <dxfs count="0"/>
  <tableStyles count="0" defaultTableStyle="TableStyleMedium2" defaultPivotStyle="PivotStyleLight16"/>
  <colors>
    <mruColors>
      <color rgb="FF009900"/>
      <color rgb="FF0000CC"/>
      <color rgb="FFFFFFCC"/>
      <color rgb="FFCCFFCC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AppData\Local\Temp\&#12390;&#12414;&#12426;&#12464;&#12523;&#12540;&#12503;20&#9678;&#9678;&#24180;&#24230;&#29256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  <pageSetUpPr fitToPage="1"/>
  </sheetPr>
  <dimension ref="C2:R39"/>
  <sheetViews>
    <sheetView topLeftCell="A25" zoomScale="75" zoomScaleNormal="75" workbookViewId="0">
      <selection activeCell="D38" sqref="D38"/>
    </sheetView>
  </sheetViews>
  <sheetFormatPr defaultColWidth="9" defaultRowHeight="36" customHeight="1" x14ac:dyDescent="0.4"/>
  <cols>
    <col min="1" max="3" width="9" style="29"/>
    <col min="4" max="4" width="11.5" style="29" customWidth="1"/>
    <col min="5" max="5" width="28.625" style="29" customWidth="1"/>
    <col min="6" max="10" width="13.375" style="29" customWidth="1"/>
    <col min="11" max="11" width="25.625" style="29" customWidth="1"/>
    <col min="12" max="16384" width="9" style="29"/>
  </cols>
  <sheetData>
    <row r="2" spans="3:11" s="25" customFormat="1" ht="36" customHeight="1" x14ac:dyDescent="0.4">
      <c r="C2" s="30" t="s">
        <v>0</v>
      </c>
      <c r="D2" s="31"/>
      <c r="E2" s="31"/>
      <c r="F2" s="31"/>
      <c r="G2" s="31"/>
      <c r="H2" s="31"/>
    </row>
    <row r="3" spans="3:11" s="25" customFormat="1" ht="36" customHeight="1" x14ac:dyDescent="0.4">
      <c r="C3" s="32" t="s">
        <v>10</v>
      </c>
      <c r="D3" s="31"/>
      <c r="E3" s="31"/>
      <c r="F3" s="31"/>
      <c r="G3" s="31"/>
      <c r="H3" s="31"/>
    </row>
    <row r="4" spans="3:11" s="26" customFormat="1" ht="36" customHeight="1" x14ac:dyDescent="0.4">
      <c r="D4" s="42" t="s">
        <v>11</v>
      </c>
      <c r="E4" s="42"/>
      <c r="F4" s="26" t="s">
        <v>12</v>
      </c>
      <c r="K4" s="26" t="s">
        <v>13</v>
      </c>
    </row>
    <row r="5" spans="3:11" s="27" customFormat="1" ht="36" customHeight="1" x14ac:dyDescent="0.4">
      <c r="D5" s="47" t="s">
        <v>14</v>
      </c>
      <c r="E5" s="57" t="s">
        <v>15</v>
      </c>
      <c r="F5" s="57"/>
      <c r="G5" s="57"/>
      <c r="H5" s="55"/>
      <c r="I5" s="57" t="s">
        <v>16</v>
      </c>
      <c r="J5" s="57"/>
      <c r="K5" s="57"/>
    </row>
    <row r="6" spans="3:11" s="27" customFormat="1" ht="36" customHeight="1" x14ac:dyDescent="0.4">
      <c r="D6" s="48"/>
      <c r="E6" s="57"/>
      <c r="F6" s="57"/>
      <c r="G6" s="57"/>
      <c r="H6" s="56"/>
      <c r="I6" s="57"/>
      <c r="J6" s="57"/>
      <c r="K6" s="57"/>
    </row>
    <row r="7" spans="3:11" s="27" customFormat="1" ht="36" customHeight="1" x14ac:dyDescent="0.4">
      <c r="D7" s="33" t="s">
        <v>17</v>
      </c>
      <c r="E7" s="43">
        <v>0</v>
      </c>
      <c r="F7" s="44"/>
      <c r="G7" s="45"/>
      <c r="H7" s="34"/>
      <c r="I7" s="43">
        <v>5</v>
      </c>
      <c r="J7" s="44"/>
      <c r="K7" s="45"/>
    </row>
    <row r="8" spans="3:11" ht="36" customHeight="1" x14ac:dyDescent="0.4">
      <c r="D8" s="49" t="s">
        <v>18</v>
      </c>
      <c r="E8" s="35" t="s">
        <v>19</v>
      </c>
      <c r="F8" s="46">
        <v>1</v>
      </c>
      <c r="G8" s="46"/>
      <c r="H8" s="36" t="s">
        <v>20</v>
      </c>
      <c r="I8" s="46" t="s">
        <v>21</v>
      </c>
      <c r="J8" s="46"/>
      <c r="K8" s="46"/>
    </row>
    <row r="9" spans="3:11" ht="36" customHeight="1" x14ac:dyDescent="0.4">
      <c r="D9" s="50"/>
      <c r="E9" s="37" t="s">
        <v>22</v>
      </c>
      <c r="F9" s="37" t="s">
        <v>23</v>
      </c>
      <c r="G9" s="37" t="s">
        <v>24</v>
      </c>
      <c r="H9" s="38" t="s">
        <v>25</v>
      </c>
      <c r="I9" s="37" t="s">
        <v>24</v>
      </c>
      <c r="J9" s="37" t="s">
        <v>23</v>
      </c>
      <c r="K9" s="37" t="s">
        <v>22</v>
      </c>
    </row>
    <row r="10" spans="3:11" ht="36" customHeight="1" x14ac:dyDescent="0.4">
      <c r="D10" s="51">
        <v>1</v>
      </c>
      <c r="E10" s="39" t="s">
        <v>26</v>
      </c>
      <c r="F10" s="54">
        <v>0</v>
      </c>
      <c r="G10" s="40">
        <v>5</v>
      </c>
      <c r="H10" s="40">
        <v>1</v>
      </c>
      <c r="I10" s="40">
        <v>11</v>
      </c>
      <c r="J10" s="54">
        <v>2</v>
      </c>
      <c r="K10" s="39" t="s">
        <v>26</v>
      </c>
    </row>
    <row r="11" spans="3:11" ht="36" customHeight="1" x14ac:dyDescent="0.4">
      <c r="D11" s="52"/>
      <c r="E11" s="51" t="s">
        <v>27</v>
      </c>
      <c r="F11" s="54"/>
      <c r="G11" s="40">
        <v>4</v>
      </c>
      <c r="H11" s="40">
        <v>2</v>
      </c>
      <c r="I11" s="40">
        <v>11</v>
      </c>
      <c r="J11" s="54"/>
      <c r="K11" s="51" t="s">
        <v>28</v>
      </c>
    </row>
    <row r="12" spans="3:11" ht="36" customHeight="1" x14ac:dyDescent="0.4">
      <c r="D12" s="53"/>
      <c r="E12" s="53"/>
      <c r="F12" s="54"/>
      <c r="G12" s="40"/>
      <c r="H12" s="40">
        <v>3</v>
      </c>
      <c r="I12" s="40"/>
      <c r="J12" s="54"/>
      <c r="K12" s="53"/>
    </row>
    <row r="14" spans="3:11" ht="36" customHeight="1" x14ac:dyDescent="0.4">
      <c r="D14" s="49" t="s">
        <v>18</v>
      </c>
      <c r="E14" s="35" t="s">
        <v>19</v>
      </c>
      <c r="F14" s="46">
        <v>2</v>
      </c>
      <c r="G14" s="46"/>
      <c r="H14" s="36" t="s">
        <v>20</v>
      </c>
      <c r="I14" s="46" t="s">
        <v>29</v>
      </c>
      <c r="J14" s="46"/>
      <c r="K14" s="46"/>
    </row>
    <row r="15" spans="3:11" ht="36" customHeight="1" x14ac:dyDescent="0.4">
      <c r="D15" s="50"/>
      <c r="E15" s="37" t="s">
        <v>22</v>
      </c>
      <c r="F15" s="37" t="s">
        <v>23</v>
      </c>
      <c r="G15" s="37" t="s">
        <v>24</v>
      </c>
      <c r="H15" s="38" t="s">
        <v>25</v>
      </c>
      <c r="I15" s="37" t="s">
        <v>24</v>
      </c>
      <c r="J15" s="37" t="s">
        <v>23</v>
      </c>
      <c r="K15" s="37" t="s">
        <v>22</v>
      </c>
    </row>
    <row r="16" spans="3:11" ht="36" customHeight="1" x14ac:dyDescent="0.4">
      <c r="D16" s="51">
        <v>2</v>
      </c>
      <c r="E16" s="39" t="s">
        <v>30</v>
      </c>
      <c r="F16" s="54">
        <v>1</v>
      </c>
      <c r="G16" s="40">
        <v>5</v>
      </c>
      <c r="H16" s="40">
        <v>1</v>
      </c>
      <c r="I16" s="40">
        <v>11</v>
      </c>
      <c r="J16" s="54">
        <v>2</v>
      </c>
      <c r="K16" s="39" t="s">
        <v>30</v>
      </c>
    </row>
    <row r="17" spans="4:18" ht="36" customHeight="1" x14ac:dyDescent="0.4">
      <c r="D17" s="52"/>
      <c r="E17" s="51" t="s">
        <v>31</v>
      </c>
      <c r="F17" s="54"/>
      <c r="G17" s="40">
        <v>11</v>
      </c>
      <c r="H17" s="40">
        <v>2</v>
      </c>
      <c r="I17" s="40">
        <v>7</v>
      </c>
      <c r="J17" s="54"/>
      <c r="K17" s="51" t="s">
        <v>32</v>
      </c>
    </row>
    <row r="18" spans="4:18" ht="36" customHeight="1" x14ac:dyDescent="0.4">
      <c r="D18" s="53"/>
      <c r="E18" s="53"/>
      <c r="F18" s="54"/>
      <c r="G18" s="40">
        <v>8</v>
      </c>
      <c r="H18" s="40">
        <v>3</v>
      </c>
      <c r="I18" s="40">
        <v>11</v>
      </c>
      <c r="J18" s="54"/>
      <c r="K18" s="53"/>
    </row>
    <row r="20" spans="4:18" ht="36" customHeight="1" x14ac:dyDescent="0.4">
      <c r="D20" s="49" t="s">
        <v>18</v>
      </c>
      <c r="E20" s="35" t="s">
        <v>19</v>
      </c>
      <c r="F20" s="46">
        <v>3</v>
      </c>
      <c r="G20" s="46"/>
      <c r="H20" s="36" t="s">
        <v>20</v>
      </c>
      <c r="I20" s="46" t="s">
        <v>33</v>
      </c>
      <c r="J20" s="46"/>
      <c r="K20" s="46"/>
    </row>
    <row r="21" spans="4:18" ht="36" customHeight="1" x14ac:dyDescent="0.4">
      <c r="D21" s="50"/>
      <c r="E21" s="37" t="s">
        <v>22</v>
      </c>
      <c r="F21" s="37" t="s">
        <v>23</v>
      </c>
      <c r="G21" s="37" t="s">
        <v>24</v>
      </c>
      <c r="H21" s="38" t="s">
        <v>25</v>
      </c>
      <c r="I21" s="37" t="s">
        <v>24</v>
      </c>
      <c r="J21" s="37" t="s">
        <v>23</v>
      </c>
      <c r="K21" s="37" t="s">
        <v>22</v>
      </c>
      <c r="P21" s="41"/>
      <c r="R21" s="41"/>
    </row>
    <row r="22" spans="4:18" ht="36" customHeight="1" x14ac:dyDescent="0.4">
      <c r="D22" s="51">
        <v>3</v>
      </c>
      <c r="E22" s="39" t="s">
        <v>34</v>
      </c>
      <c r="F22" s="54">
        <v>1</v>
      </c>
      <c r="G22" s="40">
        <v>7</v>
      </c>
      <c r="H22" s="40">
        <v>1</v>
      </c>
      <c r="I22" s="40">
        <v>11</v>
      </c>
      <c r="J22" s="54">
        <v>2</v>
      </c>
      <c r="K22" s="39" t="s">
        <v>26</v>
      </c>
      <c r="P22" s="41"/>
      <c r="R22" s="41"/>
    </row>
    <row r="23" spans="4:18" ht="36" customHeight="1" x14ac:dyDescent="0.4">
      <c r="D23" s="52"/>
      <c r="E23" s="1" t="s">
        <v>35</v>
      </c>
      <c r="F23" s="54"/>
      <c r="G23" s="40">
        <v>11</v>
      </c>
      <c r="H23" s="40">
        <v>2</v>
      </c>
      <c r="I23" s="40">
        <v>4</v>
      </c>
      <c r="J23" s="54"/>
      <c r="K23" s="1" t="s">
        <v>36</v>
      </c>
      <c r="P23" s="41"/>
      <c r="R23" s="41"/>
    </row>
    <row r="24" spans="4:18" ht="36" customHeight="1" x14ac:dyDescent="0.4">
      <c r="D24" s="53"/>
      <c r="E24" s="40" t="s">
        <v>37</v>
      </c>
      <c r="F24" s="54"/>
      <c r="G24" s="40">
        <v>8</v>
      </c>
      <c r="H24" s="40">
        <v>3</v>
      </c>
      <c r="I24" s="40">
        <v>11</v>
      </c>
      <c r="J24" s="54"/>
      <c r="K24" s="1" t="s">
        <v>38</v>
      </c>
      <c r="P24" s="41"/>
      <c r="R24" s="41"/>
    </row>
    <row r="25" spans="4:18" ht="36" customHeight="1" x14ac:dyDescent="0.4">
      <c r="P25" s="41"/>
      <c r="R25" s="41"/>
    </row>
    <row r="26" spans="4:18" ht="36" customHeight="1" x14ac:dyDescent="0.4">
      <c r="D26" s="49" t="s">
        <v>18</v>
      </c>
      <c r="E26" s="35" t="s">
        <v>19</v>
      </c>
      <c r="F26" s="46">
        <v>4</v>
      </c>
      <c r="G26" s="46"/>
      <c r="H26" s="36" t="s">
        <v>20</v>
      </c>
      <c r="I26" s="46" t="s">
        <v>39</v>
      </c>
      <c r="J26" s="46"/>
      <c r="K26" s="46"/>
      <c r="P26" s="41"/>
      <c r="R26" s="41"/>
    </row>
    <row r="27" spans="4:18" ht="36" customHeight="1" x14ac:dyDescent="0.4">
      <c r="D27" s="50"/>
      <c r="E27" s="37" t="s">
        <v>22</v>
      </c>
      <c r="F27" s="37" t="s">
        <v>23</v>
      </c>
      <c r="G27" s="37" t="s">
        <v>24</v>
      </c>
      <c r="H27" s="38" t="s">
        <v>25</v>
      </c>
      <c r="I27" s="37" t="s">
        <v>24</v>
      </c>
      <c r="J27" s="37" t="s">
        <v>23</v>
      </c>
      <c r="K27" s="37" t="s">
        <v>22</v>
      </c>
      <c r="P27" s="41"/>
      <c r="R27" s="41"/>
    </row>
    <row r="28" spans="4:18" ht="36" customHeight="1" x14ac:dyDescent="0.4">
      <c r="D28" s="51">
        <v>4</v>
      </c>
      <c r="E28" s="39" t="s">
        <v>40</v>
      </c>
      <c r="F28" s="54">
        <v>0</v>
      </c>
      <c r="G28" s="40">
        <v>4</v>
      </c>
      <c r="H28" s="40">
        <v>1</v>
      </c>
      <c r="I28" s="40">
        <v>11</v>
      </c>
      <c r="J28" s="54">
        <v>2</v>
      </c>
      <c r="K28" s="39" t="s">
        <v>40</v>
      </c>
      <c r="P28" s="41"/>
      <c r="R28" s="41"/>
    </row>
    <row r="29" spans="4:18" ht="36" customHeight="1" x14ac:dyDescent="0.4">
      <c r="D29" s="52"/>
      <c r="E29" s="51" t="s">
        <v>41</v>
      </c>
      <c r="F29" s="54"/>
      <c r="G29" s="40">
        <v>5</v>
      </c>
      <c r="H29" s="40">
        <v>2</v>
      </c>
      <c r="I29" s="40">
        <v>11</v>
      </c>
      <c r="J29" s="54"/>
      <c r="K29" s="51" t="s">
        <v>42</v>
      </c>
      <c r="R29" s="41"/>
    </row>
    <row r="30" spans="4:18" ht="36" customHeight="1" x14ac:dyDescent="0.4">
      <c r="D30" s="53"/>
      <c r="E30" s="53"/>
      <c r="F30" s="54"/>
      <c r="G30" s="40"/>
      <c r="H30" s="40">
        <v>3</v>
      </c>
      <c r="I30" s="40"/>
      <c r="J30" s="54"/>
      <c r="K30" s="53"/>
      <c r="R30" s="41"/>
    </row>
    <row r="31" spans="4:18" ht="36" customHeight="1" x14ac:dyDescent="0.4">
      <c r="R31" s="41"/>
    </row>
    <row r="32" spans="4:18" ht="36" customHeight="1" x14ac:dyDescent="0.4">
      <c r="D32" s="49" t="s">
        <v>18</v>
      </c>
      <c r="E32" s="35" t="s">
        <v>19</v>
      </c>
      <c r="F32" s="46">
        <v>5</v>
      </c>
      <c r="G32" s="46"/>
      <c r="H32" s="36" t="s">
        <v>20</v>
      </c>
      <c r="I32" s="46" t="s">
        <v>43</v>
      </c>
      <c r="J32" s="46"/>
      <c r="K32" s="46"/>
      <c r="R32" s="41"/>
    </row>
    <row r="33" spans="4:18" ht="36" customHeight="1" x14ac:dyDescent="0.4">
      <c r="D33" s="50"/>
      <c r="E33" s="37" t="s">
        <v>22</v>
      </c>
      <c r="F33" s="37" t="s">
        <v>23</v>
      </c>
      <c r="G33" s="37" t="s">
        <v>24</v>
      </c>
      <c r="H33" s="38" t="s">
        <v>25</v>
      </c>
      <c r="I33" s="37" t="s">
        <v>24</v>
      </c>
      <c r="J33" s="37" t="s">
        <v>23</v>
      </c>
      <c r="K33" s="37" t="s">
        <v>22</v>
      </c>
      <c r="R33" s="41"/>
    </row>
    <row r="34" spans="4:18" ht="36" customHeight="1" x14ac:dyDescent="0.4">
      <c r="D34" s="51">
        <v>5</v>
      </c>
      <c r="E34" s="39" t="s">
        <v>44</v>
      </c>
      <c r="F34" s="54">
        <v>0</v>
      </c>
      <c r="G34" s="40">
        <v>5</v>
      </c>
      <c r="H34" s="40">
        <v>1</v>
      </c>
      <c r="I34" s="40">
        <v>11</v>
      </c>
      <c r="J34" s="54">
        <v>2</v>
      </c>
      <c r="K34" s="39" t="s">
        <v>44</v>
      </c>
      <c r="R34" s="41"/>
    </row>
    <row r="35" spans="4:18" ht="36" customHeight="1" x14ac:dyDescent="0.4">
      <c r="D35" s="52"/>
      <c r="E35" s="51" t="s">
        <v>45</v>
      </c>
      <c r="F35" s="54"/>
      <c r="G35" s="40">
        <v>4</v>
      </c>
      <c r="H35" s="40">
        <v>2</v>
      </c>
      <c r="I35" s="40">
        <v>11</v>
      </c>
      <c r="J35" s="54"/>
      <c r="K35" s="51" t="s">
        <v>46</v>
      </c>
      <c r="R35" s="41"/>
    </row>
    <row r="36" spans="4:18" ht="36" customHeight="1" x14ac:dyDescent="0.4">
      <c r="D36" s="53"/>
      <c r="E36" s="53"/>
      <c r="F36" s="54"/>
      <c r="G36" s="40"/>
      <c r="H36" s="40">
        <v>3</v>
      </c>
      <c r="I36" s="40"/>
      <c r="J36" s="54"/>
      <c r="K36" s="53"/>
      <c r="R36" s="41"/>
    </row>
    <row r="37" spans="4:18" s="28" customFormat="1" ht="36" customHeight="1" x14ac:dyDescent="0.4"/>
    <row r="38" spans="4:18" s="28" customFormat="1" ht="36" customHeight="1" x14ac:dyDescent="0.4"/>
    <row r="39" spans="4:18" s="28" customFormat="1" ht="36" customHeight="1" x14ac:dyDescent="0.4"/>
  </sheetData>
  <mergeCells count="45">
    <mergeCell ref="K11:K12"/>
    <mergeCell ref="K17:K18"/>
    <mergeCell ref="K29:K30"/>
    <mergeCell ref="K35:K36"/>
    <mergeCell ref="E5:G6"/>
    <mergeCell ref="I5:K6"/>
    <mergeCell ref="F34:F36"/>
    <mergeCell ref="H5:H6"/>
    <mergeCell ref="J10:J12"/>
    <mergeCell ref="J16:J18"/>
    <mergeCell ref="J22:J24"/>
    <mergeCell ref="J28:J30"/>
    <mergeCell ref="J34:J36"/>
    <mergeCell ref="D34:D36"/>
    <mergeCell ref="E11:E12"/>
    <mergeCell ref="E17:E18"/>
    <mergeCell ref="E29:E30"/>
    <mergeCell ref="E35:E36"/>
    <mergeCell ref="F32:G32"/>
    <mergeCell ref="I32:K32"/>
    <mergeCell ref="D5:D6"/>
    <mergeCell ref="D8:D9"/>
    <mergeCell ref="D10:D12"/>
    <mergeCell ref="D14:D15"/>
    <mergeCell ref="D16:D18"/>
    <mergeCell ref="D20:D21"/>
    <mergeCell ref="D22:D24"/>
    <mergeCell ref="D26:D27"/>
    <mergeCell ref="D28:D30"/>
    <mergeCell ref="D32:D33"/>
    <mergeCell ref="F10:F12"/>
    <mergeCell ref="F16:F18"/>
    <mergeCell ref="F22:F24"/>
    <mergeCell ref="F28:F30"/>
    <mergeCell ref="F14:G14"/>
    <mergeCell ref="I14:K14"/>
    <mergeCell ref="F20:G20"/>
    <mergeCell ref="I20:K20"/>
    <mergeCell ref="F26:G26"/>
    <mergeCell ref="I26:K26"/>
    <mergeCell ref="D4:E4"/>
    <mergeCell ref="E7:G7"/>
    <mergeCell ref="I7:K7"/>
    <mergeCell ref="F8:G8"/>
    <mergeCell ref="I8:K8"/>
  </mergeCells>
  <phoneticPr fontId="29"/>
  <pageMargins left="0.70866141732283505" right="0.70866141732283505" top="0.55118110236220497" bottom="0.15748031496063" header="0.31496062992126" footer="0.31496062992126"/>
  <pageSetup paperSize="9" scale="5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2:AH15"/>
  <sheetViews>
    <sheetView topLeftCell="A13" zoomScale="60" zoomScaleNormal="60" workbookViewId="0">
      <selection activeCell="A3" sqref="A3:XFD17"/>
    </sheetView>
  </sheetViews>
  <sheetFormatPr defaultColWidth="9" defaultRowHeight="31.5" customHeight="1" x14ac:dyDescent="0.4"/>
  <cols>
    <col min="2" max="2" width="11.125" customWidth="1"/>
    <col min="3" max="3" width="5.25" customWidth="1"/>
    <col min="4" max="4" width="22.5" style="10" customWidth="1"/>
    <col min="5" max="5" width="5.625" customWidth="1"/>
    <col min="6" max="6" width="16.125" customWidth="1"/>
    <col min="7" max="21" width="6.75" customWidth="1"/>
    <col min="22" max="23" width="12.625" customWidth="1"/>
    <col min="24" max="25" width="3.125" customWidth="1"/>
  </cols>
  <sheetData>
    <row r="2" spans="2:34" ht="42" customHeight="1" x14ac:dyDescent="0.4">
      <c r="B2" s="58">
        <v>10</v>
      </c>
      <c r="C2" s="58"/>
      <c r="D2" s="59" t="s">
        <v>134</v>
      </c>
      <c r="E2" s="59"/>
      <c r="F2" s="59"/>
      <c r="G2" s="59"/>
      <c r="H2" s="59"/>
    </row>
    <row r="3" spans="2:34" s="8" customFormat="1" ht="31.5" customHeight="1" x14ac:dyDescent="0.4"/>
    <row r="4" spans="2:34" s="8" customFormat="1" ht="31.5" customHeight="1" x14ac:dyDescent="0.4">
      <c r="D4" s="77" t="s">
        <v>8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107">
        <v>7</v>
      </c>
      <c r="T4" s="107" t="s">
        <v>51</v>
      </c>
      <c r="U4" s="107">
        <v>8</v>
      </c>
      <c r="V4" s="77" t="s">
        <v>52</v>
      </c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2:34" s="9" customFormat="1" ht="79.5" customHeight="1" x14ac:dyDescent="0.4">
      <c r="C5" s="12" t="s">
        <v>99</v>
      </c>
      <c r="D5" s="94" t="s">
        <v>53</v>
      </c>
      <c r="E5" s="94" t="s">
        <v>54</v>
      </c>
      <c r="F5" s="94" t="s">
        <v>14</v>
      </c>
      <c r="G5" s="89">
        <v>1</v>
      </c>
      <c r="H5" s="90"/>
      <c r="I5" s="91"/>
      <c r="J5" s="89">
        <v>2</v>
      </c>
      <c r="K5" s="90"/>
      <c r="L5" s="91"/>
      <c r="M5" s="89">
        <v>3</v>
      </c>
      <c r="N5" s="90"/>
      <c r="O5" s="91"/>
      <c r="P5" s="89">
        <v>4</v>
      </c>
      <c r="Q5" s="90"/>
      <c r="R5" s="91"/>
      <c r="S5" s="89">
        <v>5</v>
      </c>
      <c r="T5" s="90"/>
      <c r="U5" s="91"/>
      <c r="V5" s="92" t="s">
        <v>24</v>
      </c>
      <c r="W5" s="92" t="s">
        <v>55</v>
      </c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</row>
    <row r="6" spans="2:34" s="9" customFormat="1" ht="79.5" customHeight="1" x14ac:dyDescent="0.4">
      <c r="C6" s="66">
        <v>1</v>
      </c>
      <c r="D6" s="95" t="s">
        <v>117</v>
      </c>
      <c r="E6" s="96" t="s">
        <v>56</v>
      </c>
      <c r="F6" s="96" t="s">
        <v>114</v>
      </c>
      <c r="G6" s="69"/>
      <c r="H6" s="70"/>
      <c r="I6" s="71"/>
      <c r="J6" s="72"/>
      <c r="K6" s="73" t="str">
        <f>IF(J7=2,"〇","×")</f>
        <v>×</v>
      </c>
      <c r="L6" s="74"/>
      <c r="M6" s="72"/>
      <c r="N6" s="73" t="str">
        <f>IF(M7=2,"〇","×")</f>
        <v>×</v>
      </c>
      <c r="O6" s="74"/>
      <c r="P6" s="72"/>
      <c r="Q6" s="73" t="str">
        <f>IF(P7=2,"〇","×")</f>
        <v>〇</v>
      </c>
      <c r="R6" s="74"/>
      <c r="S6" s="72"/>
      <c r="T6" s="73" t="str">
        <f>IF(S7=2,"〇","×")</f>
        <v>〇</v>
      </c>
      <c r="U6" s="74"/>
      <c r="V6" s="75">
        <f>COUNTIF(G6:U6,"〇")*2+COUNTIF(G6:U6,"×")+COUNTIF(G6:U6,"W")*2</f>
        <v>6</v>
      </c>
      <c r="W6" s="76">
        <v>4</v>
      </c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2:34" s="9" customFormat="1" ht="79.5" customHeight="1" x14ac:dyDescent="0.4">
      <c r="C7" s="66"/>
      <c r="D7" s="95" t="s">
        <v>122</v>
      </c>
      <c r="E7" s="96" t="s">
        <v>56</v>
      </c>
      <c r="F7" s="96" t="s">
        <v>114</v>
      </c>
      <c r="G7" s="78"/>
      <c r="H7" s="79"/>
      <c r="I7" s="80"/>
      <c r="J7" s="81">
        <v>0</v>
      </c>
      <c r="K7" s="82" t="s">
        <v>57</v>
      </c>
      <c r="L7" s="83">
        <v>2</v>
      </c>
      <c r="M7" s="81">
        <v>0</v>
      </c>
      <c r="N7" s="82" t="s">
        <v>57</v>
      </c>
      <c r="O7" s="83">
        <v>2</v>
      </c>
      <c r="P7" s="81">
        <v>2</v>
      </c>
      <c r="Q7" s="82" t="s">
        <v>57</v>
      </c>
      <c r="R7" s="83">
        <v>0</v>
      </c>
      <c r="S7" s="81">
        <v>2</v>
      </c>
      <c r="T7" s="82" t="s">
        <v>57</v>
      </c>
      <c r="U7" s="83">
        <v>1</v>
      </c>
      <c r="V7" s="84">
        <f>(G7+J7+M7+P7+S7)/(I7+L7+O7+R7+U7)</f>
        <v>0.8</v>
      </c>
      <c r="W7" s="85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</row>
    <row r="8" spans="2:34" s="9" customFormat="1" ht="79.5" customHeight="1" x14ac:dyDescent="0.4">
      <c r="C8" s="66">
        <v>2</v>
      </c>
      <c r="D8" s="95" t="s">
        <v>119</v>
      </c>
      <c r="E8" s="96" t="s">
        <v>56</v>
      </c>
      <c r="F8" s="96" t="s">
        <v>120</v>
      </c>
      <c r="G8" s="72"/>
      <c r="H8" s="73" t="str">
        <f>IF(G9=2,"〇","×")</f>
        <v>〇</v>
      </c>
      <c r="I8" s="74"/>
      <c r="J8" s="69"/>
      <c r="K8" s="70"/>
      <c r="L8" s="71"/>
      <c r="M8" s="72"/>
      <c r="N8" s="73" t="str">
        <f>IF(M9=2,"〇","×")</f>
        <v>〇</v>
      </c>
      <c r="O8" s="74"/>
      <c r="P8" s="72"/>
      <c r="Q8" s="73" t="str">
        <f>IF(P9=2,"〇","×")</f>
        <v>〇</v>
      </c>
      <c r="R8" s="74"/>
      <c r="S8" s="72"/>
      <c r="T8" s="73" t="str">
        <f>IF(S9=2,"〇","×")</f>
        <v>×</v>
      </c>
      <c r="U8" s="74"/>
      <c r="V8" s="75">
        <f>COUNTIF(G8:U8,"〇")*2+COUNTIF(G8:U8,"×")+COUNTIF(G8:U8,"W")*2</f>
        <v>7</v>
      </c>
      <c r="W8" s="76">
        <v>1</v>
      </c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2:34" s="9" customFormat="1" ht="79.5" customHeight="1" x14ac:dyDescent="0.4">
      <c r="C9" s="66"/>
      <c r="D9" s="95" t="s">
        <v>126</v>
      </c>
      <c r="E9" s="96" t="s">
        <v>56</v>
      </c>
      <c r="F9" s="96" t="s">
        <v>120</v>
      </c>
      <c r="G9" s="86">
        <f>L7</f>
        <v>2</v>
      </c>
      <c r="H9" s="82" t="s">
        <v>57</v>
      </c>
      <c r="I9" s="87">
        <f>J7</f>
        <v>0</v>
      </c>
      <c r="J9" s="78"/>
      <c r="K9" s="79"/>
      <c r="L9" s="80"/>
      <c r="M9" s="81">
        <v>2</v>
      </c>
      <c r="N9" s="82" t="s">
        <v>57</v>
      </c>
      <c r="O9" s="83">
        <v>0</v>
      </c>
      <c r="P9" s="81">
        <v>2</v>
      </c>
      <c r="Q9" s="82" t="s">
        <v>57</v>
      </c>
      <c r="R9" s="83">
        <v>0</v>
      </c>
      <c r="S9" s="81">
        <v>1</v>
      </c>
      <c r="T9" s="82" t="s">
        <v>57</v>
      </c>
      <c r="U9" s="83">
        <v>2</v>
      </c>
      <c r="V9" s="84">
        <f>(G9+J9+M9+P9+S9)/(I9+L9+O9+R9+U9)</f>
        <v>3.5</v>
      </c>
      <c r="W9" s="85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</row>
    <row r="10" spans="2:34" s="9" customFormat="1" ht="79.5" customHeight="1" x14ac:dyDescent="0.4">
      <c r="C10" s="66">
        <v>3</v>
      </c>
      <c r="D10" s="95" t="s">
        <v>102</v>
      </c>
      <c r="E10" s="96" t="s">
        <v>56</v>
      </c>
      <c r="F10" s="96" t="s">
        <v>103</v>
      </c>
      <c r="G10" s="72"/>
      <c r="H10" s="73" t="str">
        <f>IF(G11=2,"〇","×")</f>
        <v>〇</v>
      </c>
      <c r="I10" s="74"/>
      <c r="J10" s="72"/>
      <c r="K10" s="73" t="str">
        <f>IF(J11=2,"〇","×")</f>
        <v>×</v>
      </c>
      <c r="L10" s="74"/>
      <c r="M10" s="69"/>
      <c r="N10" s="70"/>
      <c r="O10" s="71"/>
      <c r="P10" s="72"/>
      <c r="Q10" s="73" t="str">
        <f>IF(P11=2,"〇","×")</f>
        <v>〇</v>
      </c>
      <c r="R10" s="74"/>
      <c r="S10" s="72"/>
      <c r="T10" s="73" t="str">
        <f>IF(S11=2,"〇","×")</f>
        <v>〇</v>
      </c>
      <c r="U10" s="74"/>
      <c r="V10" s="75">
        <f>COUNTIF(G10:U10,"〇")*2+COUNTIF(G10:U10,"×")+COUNTIF(G10:U10,"W")*2</f>
        <v>7</v>
      </c>
      <c r="W10" s="76">
        <v>2</v>
      </c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2:34" s="9" customFormat="1" ht="79.5" customHeight="1" x14ac:dyDescent="0.4">
      <c r="C11" s="66"/>
      <c r="D11" s="95" t="s">
        <v>107</v>
      </c>
      <c r="E11" s="96" t="s">
        <v>56</v>
      </c>
      <c r="F11" s="96" t="s">
        <v>103</v>
      </c>
      <c r="G11" s="86">
        <f>O7</f>
        <v>2</v>
      </c>
      <c r="H11" s="82" t="s">
        <v>57</v>
      </c>
      <c r="I11" s="87">
        <f>M7</f>
        <v>0</v>
      </c>
      <c r="J11" s="86">
        <f>O9</f>
        <v>0</v>
      </c>
      <c r="K11" s="82" t="s">
        <v>57</v>
      </c>
      <c r="L11" s="87">
        <f>M9</f>
        <v>2</v>
      </c>
      <c r="M11" s="78"/>
      <c r="N11" s="79"/>
      <c r="O11" s="80"/>
      <c r="P11" s="81">
        <v>2</v>
      </c>
      <c r="Q11" s="82" t="s">
        <v>57</v>
      </c>
      <c r="R11" s="83">
        <v>0</v>
      </c>
      <c r="S11" s="81">
        <v>2</v>
      </c>
      <c r="T11" s="82" t="s">
        <v>57</v>
      </c>
      <c r="U11" s="83">
        <v>1</v>
      </c>
      <c r="V11" s="84">
        <f>(G11+J11+M11+P11+S11)/(I11+L11+O11+R11+U11)</f>
        <v>2</v>
      </c>
      <c r="W11" s="85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</row>
    <row r="12" spans="2:34" s="9" customFormat="1" ht="79.5" customHeight="1" x14ac:dyDescent="0.4">
      <c r="C12" s="66">
        <v>4</v>
      </c>
      <c r="D12" s="95" t="s">
        <v>131</v>
      </c>
      <c r="E12" s="96" t="s">
        <v>56</v>
      </c>
      <c r="F12" s="96" t="s">
        <v>132</v>
      </c>
      <c r="G12" s="72"/>
      <c r="H12" s="73" t="str">
        <f>IF(G13=2,"〇","×")</f>
        <v>×</v>
      </c>
      <c r="I12" s="74"/>
      <c r="J12" s="72"/>
      <c r="K12" s="73" t="str">
        <f>IF(J13=2,"〇","×")</f>
        <v>×</v>
      </c>
      <c r="L12" s="74"/>
      <c r="M12" s="72"/>
      <c r="N12" s="73" t="str">
        <f>IF(M13=2,"〇","×")</f>
        <v>×</v>
      </c>
      <c r="O12" s="74"/>
      <c r="P12" s="69"/>
      <c r="Q12" s="70"/>
      <c r="R12" s="71"/>
      <c r="S12" s="72"/>
      <c r="T12" s="73" t="str">
        <f>IF(S13=2,"〇","×")</f>
        <v>×</v>
      </c>
      <c r="U12" s="74"/>
      <c r="V12" s="75">
        <f>COUNTIF(G12:U12,"〇")*2+COUNTIF(G12:U12,"×")+COUNTIF(G12:U12,"W")*2</f>
        <v>4</v>
      </c>
      <c r="W12" s="76">
        <v>5</v>
      </c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</row>
    <row r="13" spans="2:34" s="9" customFormat="1" ht="79.5" customHeight="1" x14ac:dyDescent="0.4">
      <c r="C13" s="66"/>
      <c r="D13" s="95" t="s">
        <v>133</v>
      </c>
      <c r="E13" s="96" t="s">
        <v>56</v>
      </c>
      <c r="F13" s="96" t="s">
        <v>132</v>
      </c>
      <c r="G13" s="86">
        <f>R7</f>
        <v>0</v>
      </c>
      <c r="H13" s="82" t="s">
        <v>57</v>
      </c>
      <c r="I13" s="87">
        <f>P7</f>
        <v>2</v>
      </c>
      <c r="J13" s="86">
        <f>R9</f>
        <v>0</v>
      </c>
      <c r="K13" s="82" t="s">
        <v>57</v>
      </c>
      <c r="L13" s="87">
        <f>P9</f>
        <v>2</v>
      </c>
      <c r="M13" s="86">
        <f>R11</f>
        <v>0</v>
      </c>
      <c r="N13" s="82" t="s">
        <v>57</v>
      </c>
      <c r="O13" s="87">
        <f>P11</f>
        <v>2</v>
      </c>
      <c r="P13" s="78"/>
      <c r="Q13" s="79"/>
      <c r="R13" s="80"/>
      <c r="S13" s="81">
        <v>0</v>
      </c>
      <c r="T13" s="82" t="s">
        <v>57</v>
      </c>
      <c r="U13" s="83">
        <v>2</v>
      </c>
      <c r="V13" s="84">
        <f>(G13+J13+M13+P13+S13)/(I13+L13+O13+R13+U13)</f>
        <v>0</v>
      </c>
      <c r="W13" s="85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</row>
    <row r="14" spans="2:34" s="9" customFormat="1" ht="79.5" customHeight="1" x14ac:dyDescent="0.4">
      <c r="C14" s="66">
        <v>5</v>
      </c>
      <c r="D14" s="95" t="s">
        <v>128</v>
      </c>
      <c r="E14" s="96" t="s">
        <v>56</v>
      </c>
      <c r="F14" s="96" t="s">
        <v>129</v>
      </c>
      <c r="G14" s="72"/>
      <c r="H14" s="73" t="str">
        <f>IF(G15=2,"〇","×")</f>
        <v>×</v>
      </c>
      <c r="I14" s="74"/>
      <c r="J14" s="72"/>
      <c r="K14" s="73" t="str">
        <f t="shared" ref="K14" si="0">IF(J15=2,"〇","×")</f>
        <v>〇</v>
      </c>
      <c r="L14" s="74"/>
      <c r="M14" s="72"/>
      <c r="N14" s="73" t="str">
        <f>IF(M15=2,"〇","×")</f>
        <v>×</v>
      </c>
      <c r="O14" s="74"/>
      <c r="P14" s="72"/>
      <c r="Q14" s="73" t="str">
        <f>IF(P15=2,"〇","×")</f>
        <v>〇</v>
      </c>
      <c r="R14" s="74"/>
      <c r="S14" s="69"/>
      <c r="T14" s="70"/>
      <c r="U14" s="71"/>
      <c r="V14" s="75">
        <f>COUNTIF(G14:U14,"〇")*2+COUNTIF(G14:U14,"×")+COUNTIF(G14:U14,"W")*2</f>
        <v>6</v>
      </c>
      <c r="W14" s="76">
        <v>3</v>
      </c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</row>
    <row r="15" spans="2:34" s="9" customFormat="1" ht="79.5" customHeight="1" x14ac:dyDescent="0.4">
      <c r="C15" s="66"/>
      <c r="D15" s="95" t="s">
        <v>130</v>
      </c>
      <c r="E15" s="96" t="s">
        <v>56</v>
      </c>
      <c r="F15" s="96" t="s">
        <v>129</v>
      </c>
      <c r="G15" s="86">
        <f>U7</f>
        <v>1</v>
      </c>
      <c r="H15" s="82" t="s">
        <v>57</v>
      </c>
      <c r="I15" s="87">
        <f>S7</f>
        <v>2</v>
      </c>
      <c r="J15" s="86">
        <f>U9</f>
        <v>2</v>
      </c>
      <c r="K15" s="82" t="s">
        <v>57</v>
      </c>
      <c r="L15" s="87">
        <f>S9</f>
        <v>1</v>
      </c>
      <c r="M15" s="86">
        <f>U11</f>
        <v>1</v>
      </c>
      <c r="N15" s="82" t="s">
        <v>57</v>
      </c>
      <c r="O15" s="87">
        <f>S11</f>
        <v>2</v>
      </c>
      <c r="P15" s="86">
        <f>U13</f>
        <v>2</v>
      </c>
      <c r="Q15" s="82" t="s">
        <v>57</v>
      </c>
      <c r="R15" s="87">
        <f>S13</f>
        <v>0</v>
      </c>
      <c r="S15" s="78"/>
      <c r="T15" s="79"/>
      <c r="U15" s="80"/>
      <c r="V15" s="84">
        <f>(G15+J15+M15+P15+S15)/(I15+L15+O15+R15+U15)</f>
        <v>1.2</v>
      </c>
      <c r="W15" s="85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</row>
  </sheetData>
  <mergeCells count="22">
    <mergeCell ref="P12:R13"/>
    <mergeCell ref="S14:U15"/>
    <mergeCell ref="G6:I7"/>
    <mergeCell ref="J8:L9"/>
    <mergeCell ref="M10:O11"/>
    <mergeCell ref="W6:W7"/>
    <mergeCell ref="W8:W9"/>
    <mergeCell ref="W10:W11"/>
    <mergeCell ref="W12:W13"/>
    <mergeCell ref="W14:W15"/>
    <mergeCell ref="C6:C7"/>
    <mergeCell ref="C8:C9"/>
    <mergeCell ref="C10:C11"/>
    <mergeCell ref="C12:C13"/>
    <mergeCell ref="C14:C15"/>
    <mergeCell ref="G5:I5"/>
    <mergeCell ref="J5:L5"/>
    <mergeCell ref="M5:O5"/>
    <mergeCell ref="P5:R5"/>
    <mergeCell ref="S5:U5"/>
    <mergeCell ref="B2:C2"/>
    <mergeCell ref="D2:H2"/>
  </mergeCells>
  <phoneticPr fontId="29"/>
  <pageMargins left="0.511811023622047" right="0.511811023622047" top="0.74803149606299202" bottom="0.15748031496063" header="0.31496062992126" footer="0.31496062992126"/>
  <pageSetup paperSize="9" scale="44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2:AC15"/>
  <sheetViews>
    <sheetView topLeftCell="A10" zoomScale="73" zoomScaleNormal="73" workbookViewId="0">
      <selection activeCell="A17" sqref="A17:XFD25"/>
    </sheetView>
  </sheetViews>
  <sheetFormatPr defaultColWidth="9" defaultRowHeight="31.5" customHeight="1" x14ac:dyDescent="0.4"/>
  <cols>
    <col min="1" max="2" width="9" style="5"/>
    <col min="3" max="3" width="5.25" style="5" customWidth="1"/>
    <col min="4" max="4" width="20.875" style="5" customWidth="1"/>
    <col min="5" max="5" width="6.125" style="5" customWidth="1"/>
    <col min="6" max="6" width="13.875" style="5" customWidth="1"/>
    <col min="7" max="21" width="5.25" style="5" customWidth="1"/>
    <col min="22" max="22" width="15.625" style="5" customWidth="1"/>
    <col min="23" max="23" width="11" style="5" customWidth="1"/>
    <col min="24" max="25" width="2.25" style="5" customWidth="1"/>
    <col min="26" max="16384" width="9" style="5"/>
  </cols>
  <sheetData>
    <row r="2" spans="2:29" s="3" customFormat="1" ht="42" customHeight="1" x14ac:dyDescent="0.4">
      <c r="B2" s="58">
        <v>11</v>
      </c>
      <c r="C2" s="58"/>
      <c r="D2" s="59" t="s">
        <v>136</v>
      </c>
      <c r="E2" s="59"/>
      <c r="F2" s="59"/>
      <c r="G2" s="59"/>
      <c r="H2" s="59"/>
    </row>
    <row r="4" spans="2:29" ht="31.5" customHeight="1" x14ac:dyDescent="0.4">
      <c r="C4" s="111"/>
      <c r="D4" s="111" t="s">
        <v>9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>
        <v>9</v>
      </c>
      <c r="R4" s="112"/>
      <c r="S4" s="111" t="s">
        <v>51</v>
      </c>
      <c r="T4" s="112">
        <v>10</v>
      </c>
      <c r="U4" s="112"/>
      <c r="V4" s="111" t="s">
        <v>52</v>
      </c>
      <c r="W4" s="111"/>
      <c r="X4" s="111"/>
      <c r="Y4" s="111"/>
      <c r="Z4" s="111"/>
      <c r="AA4" s="111"/>
      <c r="AB4" s="111"/>
      <c r="AC4" s="111"/>
    </row>
    <row r="5" spans="2:29" s="4" customFormat="1" ht="56.25" customHeight="1" x14ac:dyDescent="0.4">
      <c r="C5" s="113" t="s">
        <v>99</v>
      </c>
      <c r="D5" s="114" t="s">
        <v>53</v>
      </c>
      <c r="E5" s="114" t="s">
        <v>54</v>
      </c>
      <c r="F5" s="114" t="s">
        <v>14</v>
      </c>
      <c r="G5" s="115">
        <v>1</v>
      </c>
      <c r="H5" s="116"/>
      <c r="I5" s="117"/>
      <c r="J5" s="115">
        <v>2</v>
      </c>
      <c r="K5" s="116"/>
      <c r="L5" s="117"/>
      <c r="M5" s="115">
        <v>3</v>
      </c>
      <c r="N5" s="116"/>
      <c r="O5" s="117"/>
      <c r="P5" s="115">
        <v>4</v>
      </c>
      <c r="Q5" s="116"/>
      <c r="R5" s="117"/>
      <c r="S5" s="115">
        <v>5</v>
      </c>
      <c r="T5" s="116"/>
      <c r="U5" s="117"/>
      <c r="V5" s="118" t="s">
        <v>24</v>
      </c>
      <c r="W5" s="118" t="s">
        <v>55</v>
      </c>
      <c r="X5" s="119"/>
      <c r="Y5" s="119"/>
      <c r="Z5" s="119"/>
      <c r="AA5" s="119"/>
      <c r="AB5" s="119"/>
      <c r="AC5" s="119"/>
    </row>
    <row r="6" spans="2:29" s="4" customFormat="1" ht="56.25" customHeight="1" x14ac:dyDescent="0.4">
      <c r="C6" s="120">
        <v>1</v>
      </c>
      <c r="D6" s="121" t="s">
        <v>78</v>
      </c>
      <c r="E6" s="122" t="s">
        <v>56</v>
      </c>
      <c r="F6" s="122" t="s">
        <v>16</v>
      </c>
      <c r="G6" s="148"/>
      <c r="H6" s="149"/>
      <c r="I6" s="150"/>
      <c r="J6" s="151"/>
      <c r="K6" s="152" t="str">
        <f>IF(J7=2,"〇","×")</f>
        <v>×</v>
      </c>
      <c r="L6" s="153"/>
      <c r="M6" s="151"/>
      <c r="N6" s="152" t="str">
        <f>IF(M7=2,"〇","×")</f>
        <v>〇</v>
      </c>
      <c r="O6" s="153"/>
      <c r="P6" s="151"/>
      <c r="Q6" s="152" t="str">
        <f>IF(P7=2,"〇","×")</f>
        <v>×</v>
      </c>
      <c r="R6" s="153"/>
      <c r="S6" s="151"/>
      <c r="T6" s="152" t="str">
        <f>IF(S7=2,"〇","×")</f>
        <v>〇</v>
      </c>
      <c r="U6" s="153"/>
      <c r="V6" s="129">
        <f>COUNTIF(G6:U6,"〇")*2+COUNTIF(G6:U6,"×")+COUNTIF(G6:U6,"W")*2</f>
        <v>6</v>
      </c>
      <c r="W6" s="130">
        <v>3</v>
      </c>
      <c r="X6" s="119"/>
      <c r="Y6" s="119"/>
      <c r="Z6" s="119"/>
      <c r="AA6" s="119"/>
      <c r="AB6" s="119"/>
      <c r="AC6" s="119"/>
    </row>
    <row r="7" spans="2:29" s="4" customFormat="1" ht="56.25" customHeight="1" x14ac:dyDescent="0.4">
      <c r="C7" s="120"/>
      <c r="D7" s="121" t="s">
        <v>42</v>
      </c>
      <c r="E7" s="122" t="s">
        <v>56</v>
      </c>
      <c r="F7" s="122" t="s">
        <v>16</v>
      </c>
      <c r="G7" s="154"/>
      <c r="H7" s="155"/>
      <c r="I7" s="156"/>
      <c r="J7" s="157">
        <v>1</v>
      </c>
      <c r="K7" s="158" t="s">
        <v>57</v>
      </c>
      <c r="L7" s="159">
        <v>2</v>
      </c>
      <c r="M7" s="157">
        <v>2</v>
      </c>
      <c r="N7" s="158" t="s">
        <v>57</v>
      </c>
      <c r="O7" s="159">
        <v>1</v>
      </c>
      <c r="P7" s="157">
        <v>1</v>
      </c>
      <c r="Q7" s="158" t="s">
        <v>57</v>
      </c>
      <c r="R7" s="159">
        <v>2</v>
      </c>
      <c r="S7" s="157">
        <v>2</v>
      </c>
      <c r="T7" s="158" t="s">
        <v>57</v>
      </c>
      <c r="U7" s="159">
        <v>0</v>
      </c>
      <c r="V7" s="137">
        <f>(G7+J7+M7+P7+S7)/(I7+L7+O7+R7+U7)</f>
        <v>1.2</v>
      </c>
      <c r="W7" s="138"/>
      <c r="X7" s="119"/>
      <c r="Y7" s="119"/>
      <c r="Z7" s="119"/>
      <c r="AA7" s="119"/>
      <c r="AB7" s="119"/>
      <c r="AC7" s="119"/>
    </row>
    <row r="8" spans="2:29" s="4" customFormat="1" ht="56.25" customHeight="1" x14ac:dyDescent="0.4">
      <c r="C8" s="120">
        <v>2</v>
      </c>
      <c r="D8" s="121" t="s">
        <v>74</v>
      </c>
      <c r="E8" s="122" t="s">
        <v>56</v>
      </c>
      <c r="F8" s="122" t="s">
        <v>16</v>
      </c>
      <c r="G8" s="151"/>
      <c r="H8" s="152" t="str">
        <f>IF(G9=2,"〇","×")</f>
        <v>〇</v>
      </c>
      <c r="I8" s="153"/>
      <c r="J8" s="148"/>
      <c r="K8" s="149"/>
      <c r="L8" s="150"/>
      <c r="M8" s="151"/>
      <c r="N8" s="152" t="str">
        <f>IF(M9=2,"〇","×")</f>
        <v>×</v>
      </c>
      <c r="O8" s="153"/>
      <c r="P8" s="151"/>
      <c r="Q8" s="152" t="str">
        <f>IF(P9=2,"〇","×")</f>
        <v>〇</v>
      </c>
      <c r="R8" s="153"/>
      <c r="S8" s="151"/>
      <c r="T8" s="152" t="str">
        <f>IF(S9=2,"〇","×")</f>
        <v>〇</v>
      </c>
      <c r="U8" s="153"/>
      <c r="V8" s="129">
        <f>COUNTIF(G8:U8,"〇")*2+COUNTIF(G8:U8,"×")+COUNTIF(G8:U8,"W")*2</f>
        <v>7</v>
      </c>
      <c r="W8" s="130">
        <v>2</v>
      </c>
      <c r="X8" s="119"/>
      <c r="Y8" s="119"/>
      <c r="Z8" s="119"/>
      <c r="AA8" s="119"/>
      <c r="AB8" s="119"/>
      <c r="AC8" s="119"/>
    </row>
    <row r="9" spans="2:29" s="4" customFormat="1" ht="56.25" customHeight="1" x14ac:dyDescent="0.4">
      <c r="C9" s="120"/>
      <c r="D9" s="121" t="s">
        <v>81</v>
      </c>
      <c r="E9" s="122" t="s">
        <v>56</v>
      </c>
      <c r="F9" s="122" t="s">
        <v>16</v>
      </c>
      <c r="G9" s="160">
        <f>L7</f>
        <v>2</v>
      </c>
      <c r="H9" s="158" t="s">
        <v>57</v>
      </c>
      <c r="I9" s="161">
        <f>J7</f>
        <v>1</v>
      </c>
      <c r="J9" s="154"/>
      <c r="K9" s="155"/>
      <c r="L9" s="156"/>
      <c r="M9" s="157">
        <v>0</v>
      </c>
      <c r="N9" s="158" t="s">
        <v>57</v>
      </c>
      <c r="O9" s="159">
        <v>2</v>
      </c>
      <c r="P9" s="157">
        <v>2</v>
      </c>
      <c r="Q9" s="158" t="s">
        <v>57</v>
      </c>
      <c r="R9" s="159">
        <v>0</v>
      </c>
      <c r="S9" s="157">
        <v>2</v>
      </c>
      <c r="T9" s="158" t="s">
        <v>57</v>
      </c>
      <c r="U9" s="159">
        <v>0</v>
      </c>
      <c r="V9" s="137">
        <f>(G9+J9+M9+P9+S9)/(I9+L9+O9+R9+U9)</f>
        <v>2</v>
      </c>
      <c r="W9" s="138"/>
      <c r="X9" s="119"/>
      <c r="Y9" s="119"/>
      <c r="Z9" s="119"/>
      <c r="AA9" s="119"/>
      <c r="AB9" s="119"/>
      <c r="AC9" s="119"/>
    </row>
    <row r="10" spans="2:29" s="4" customFormat="1" ht="56.25" customHeight="1" x14ac:dyDescent="0.4">
      <c r="C10" s="120">
        <v>3</v>
      </c>
      <c r="D10" s="121" t="s">
        <v>28</v>
      </c>
      <c r="E10" s="122" t="s">
        <v>56</v>
      </c>
      <c r="F10" s="122" t="s">
        <v>16</v>
      </c>
      <c r="G10" s="151"/>
      <c r="H10" s="152" t="str">
        <f>IF(G11=2,"〇","×")</f>
        <v>×</v>
      </c>
      <c r="I10" s="153"/>
      <c r="J10" s="151"/>
      <c r="K10" s="152" t="str">
        <f>IF(J11=2,"〇","×")</f>
        <v>〇</v>
      </c>
      <c r="L10" s="153"/>
      <c r="M10" s="148"/>
      <c r="N10" s="149"/>
      <c r="O10" s="150"/>
      <c r="P10" s="151"/>
      <c r="Q10" s="152" t="str">
        <f>IF(P11=2,"〇","×")</f>
        <v>〇</v>
      </c>
      <c r="R10" s="153"/>
      <c r="S10" s="151"/>
      <c r="T10" s="152" t="str">
        <f>IF(S11=2,"〇","×")</f>
        <v>〇</v>
      </c>
      <c r="U10" s="153"/>
      <c r="V10" s="129">
        <f>COUNTIF(G10:U10,"〇")*2+COUNTIF(G10:U10,"×")+COUNTIF(G10:U10,"W")*2</f>
        <v>7</v>
      </c>
      <c r="W10" s="130">
        <v>1</v>
      </c>
      <c r="X10" s="119"/>
      <c r="Y10" s="119"/>
      <c r="Z10" s="119"/>
      <c r="AA10" s="119"/>
      <c r="AB10" s="119"/>
      <c r="AC10" s="119"/>
    </row>
    <row r="11" spans="2:29" s="4" customFormat="1" ht="56.25" customHeight="1" x14ac:dyDescent="0.4">
      <c r="C11" s="120"/>
      <c r="D11" s="121" t="s">
        <v>38</v>
      </c>
      <c r="E11" s="122" t="s">
        <v>56</v>
      </c>
      <c r="F11" s="122" t="s">
        <v>16</v>
      </c>
      <c r="G11" s="160">
        <f>O7</f>
        <v>1</v>
      </c>
      <c r="H11" s="158" t="s">
        <v>57</v>
      </c>
      <c r="I11" s="161">
        <f>M7</f>
        <v>2</v>
      </c>
      <c r="J11" s="160">
        <f>O9</f>
        <v>2</v>
      </c>
      <c r="K11" s="158" t="s">
        <v>57</v>
      </c>
      <c r="L11" s="161">
        <f>M9</f>
        <v>0</v>
      </c>
      <c r="M11" s="154"/>
      <c r="N11" s="155"/>
      <c r="O11" s="156"/>
      <c r="P11" s="157">
        <v>2</v>
      </c>
      <c r="Q11" s="158" t="s">
        <v>57</v>
      </c>
      <c r="R11" s="159">
        <v>0</v>
      </c>
      <c r="S11" s="157">
        <v>2</v>
      </c>
      <c r="T11" s="158" t="s">
        <v>57</v>
      </c>
      <c r="U11" s="159">
        <v>0</v>
      </c>
      <c r="V11" s="137">
        <f>(G11+J11+M11+P11+S11)/(I11+L11+O11+R11+U11)</f>
        <v>3.5</v>
      </c>
      <c r="W11" s="138"/>
      <c r="X11" s="119"/>
      <c r="Y11" s="119"/>
      <c r="Z11" s="119"/>
      <c r="AA11" s="119"/>
      <c r="AB11" s="119"/>
      <c r="AC11" s="119"/>
    </row>
    <row r="12" spans="2:29" s="4" customFormat="1" ht="56.25" customHeight="1" x14ac:dyDescent="0.4">
      <c r="C12" s="120">
        <v>4</v>
      </c>
      <c r="D12" s="121" t="s">
        <v>37</v>
      </c>
      <c r="E12" s="122" t="s">
        <v>56</v>
      </c>
      <c r="F12" s="122" t="s">
        <v>15</v>
      </c>
      <c r="G12" s="151"/>
      <c r="H12" s="152" t="str">
        <f>IF(G13=2,"〇","×")</f>
        <v>〇</v>
      </c>
      <c r="I12" s="153"/>
      <c r="J12" s="151"/>
      <c r="K12" s="152" t="str">
        <f>IF(J13=2,"〇","×")</f>
        <v>×</v>
      </c>
      <c r="L12" s="153"/>
      <c r="M12" s="151"/>
      <c r="N12" s="152" t="str">
        <f>IF(M13=2,"〇","×")</f>
        <v>×</v>
      </c>
      <c r="O12" s="153"/>
      <c r="P12" s="148"/>
      <c r="Q12" s="149"/>
      <c r="R12" s="150"/>
      <c r="S12" s="151"/>
      <c r="T12" s="152" t="str">
        <f>IF(S13=2,"〇","×")</f>
        <v>×</v>
      </c>
      <c r="U12" s="153"/>
      <c r="V12" s="129">
        <f>COUNTIF(G12:U12,"〇")*2+COUNTIF(G12:U12,"×")+COUNTIF(G12:U12,"W")*2</f>
        <v>5</v>
      </c>
      <c r="W12" s="130">
        <v>5</v>
      </c>
      <c r="X12" s="119"/>
      <c r="Y12" s="119"/>
      <c r="Z12" s="119"/>
      <c r="AA12" s="119"/>
      <c r="AB12" s="119"/>
      <c r="AC12" s="119"/>
    </row>
    <row r="13" spans="2:29" s="4" customFormat="1" ht="56.25" customHeight="1" x14ac:dyDescent="0.4">
      <c r="C13" s="120"/>
      <c r="D13" s="121" t="s">
        <v>41</v>
      </c>
      <c r="E13" s="122" t="s">
        <v>56</v>
      </c>
      <c r="F13" s="122" t="s">
        <v>15</v>
      </c>
      <c r="G13" s="160">
        <f>R7</f>
        <v>2</v>
      </c>
      <c r="H13" s="158" t="s">
        <v>57</v>
      </c>
      <c r="I13" s="161">
        <f>P7</f>
        <v>1</v>
      </c>
      <c r="J13" s="160">
        <f>R9</f>
        <v>0</v>
      </c>
      <c r="K13" s="158" t="s">
        <v>57</v>
      </c>
      <c r="L13" s="161">
        <f>P9</f>
        <v>2</v>
      </c>
      <c r="M13" s="160">
        <f>R11</f>
        <v>0</v>
      </c>
      <c r="N13" s="158" t="s">
        <v>57</v>
      </c>
      <c r="O13" s="161">
        <f>P11</f>
        <v>2</v>
      </c>
      <c r="P13" s="154"/>
      <c r="Q13" s="155"/>
      <c r="R13" s="156"/>
      <c r="S13" s="157">
        <v>0</v>
      </c>
      <c r="T13" s="158" t="s">
        <v>57</v>
      </c>
      <c r="U13" s="159">
        <v>2</v>
      </c>
      <c r="V13" s="137">
        <f>(G13+J13+M13+P13+S13)/(I13+L13+O13+R13+U13)</f>
        <v>0.2857142857142857</v>
      </c>
      <c r="W13" s="138"/>
      <c r="X13" s="119"/>
      <c r="Y13" s="119"/>
      <c r="Z13" s="119"/>
      <c r="AA13" s="119"/>
      <c r="AB13" s="119"/>
      <c r="AC13" s="119"/>
    </row>
    <row r="14" spans="2:29" s="4" customFormat="1" ht="56.25" customHeight="1" x14ac:dyDescent="0.4">
      <c r="C14" s="120">
        <v>5</v>
      </c>
      <c r="D14" s="121" t="s">
        <v>70</v>
      </c>
      <c r="E14" s="122" t="s">
        <v>56</v>
      </c>
      <c r="F14" s="122" t="s">
        <v>71</v>
      </c>
      <c r="G14" s="151"/>
      <c r="H14" s="152" t="str">
        <f>IF(G15=2,"〇","×")</f>
        <v>×</v>
      </c>
      <c r="I14" s="153"/>
      <c r="J14" s="151"/>
      <c r="K14" s="152" t="str">
        <f t="shared" ref="K14" si="0">IF(J15=2,"〇","×")</f>
        <v>×</v>
      </c>
      <c r="L14" s="153"/>
      <c r="M14" s="151"/>
      <c r="N14" s="152" t="str">
        <f>IF(M15=2,"〇","×")</f>
        <v>×</v>
      </c>
      <c r="O14" s="153"/>
      <c r="P14" s="151"/>
      <c r="Q14" s="152" t="str">
        <f>IF(P15=2,"〇","×")</f>
        <v>〇</v>
      </c>
      <c r="R14" s="153"/>
      <c r="S14" s="148"/>
      <c r="T14" s="149"/>
      <c r="U14" s="150"/>
      <c r="V14" s="129">
        <f>COUNTIF(G14:U14,"〇")*2+COUNTIF(G14:U14,"×")+COUNTIF(G14:U14,"W")*2</f>
        <v>5</v>
      </c>
      <c r="W14" s="130">
        <v>4</v>
      </c>
      <c r="X14" s="119"/>
      <c r="Y14" s="119"/>
      <c r="Z14" s="119"/>
      <c r="AA14" s="119"/>
      <c r="AB14" s="119"/>
      <c r="AC14" s="119"/>
    </row>
    <row r="15" spans="2:29" s="4" customFormat="1" ht="56.25" customHeight="1" x14ac:dyDescent="0.4">
      <c r="C15" s="120"/>
      <c r="D15" s="121" t="s">
        <v>72</v>
      </c>
      <c r="E15" s="122" t="s">
        <v>56</v>
      </c>
      <c r="F15" s="122" t="s">
        <v>71</v>
      </c>
      <c r="G15" s="160">
        <f>U7</f>
        <v>0</v>
      </c>
      <c r="H15" s="158" t="s">
        <v>57</v>
      </c>
      <c r="I15" s="161">
        <f>S7</f>
        <v>2</v>
      </c>
      <c r="J15" s="160">
        <f>U9</f>
        <v>0</v>
      </c>
      <c r="K15" s="158" t="s">
        <v>57</v>
      </c>
      <c r="L15" s="161">
        <f>S9</f>
        <v>2</v>
      </c>
      <c r="M15" s="160">
        <f>U11</f>
        <v>0</v>
      </c>
      <c r="N15" s="158" t="s">
        <v>57</v>
      </c>
      <c r="O15" s="161">
        <f>S11</f>
        <v>2</v>
      </c>
      <c r="P15" s="160">
        <f>U13</f>
        <v>2</v>
      </c>
      <c r="Q15" s="158" t="s">
        <v>57</v>
      </c>
      <c r="R15" s="161">
        <f>S13</f>
        <v>0</v>
      </c>
      <c r="S15" s="154"/>
      <c r="T15" s="155"/>
      <c r="U15" s="156"/>
      <c r="V15" s="137">
        <f>(G15+J15+M15+P15+S15)/(I15+L15+O15+R15+U15)</f>
        <v>0.33333333333333331</v>
      </c>
      <c r="W15" s="138"/>
      <c r="X15" s="119"/>
      <c r="Y15" s="119"/>
      <c r="Z15" s="119"/>
      <c r="AA15" s="119"/>
      <c r="AB15" s="119"/>
      <c r="AC15" s="119"/>
    </row>
  </sheetData>
  <mergeCells count="24">
    <mergeCell ref="S14:U15"/>
    <mergeCell ref="J8:L9"/>
    <mergeCell ref="M10:O11"/>
    <mergeCell ref="P12:R13"/>
    <mergeCell ref="W6:W7"/>
    <mergeCell ref="W8:W9"/>
    <mergeCell ref="W10:W11"/>
    <mergeCell ref="W12:W13"/>
    <mergeCell ref="W14:W15"/>
    <mergeCell ref="C6:C7"/>
    <mergeCell ref="C8:C9"/>
    <mergeCell ref="C10:C11"/>
    <mergeCell ref="C12:C13"/>
    <mergeCell ref="C14:C15"/>
    <mergeCell ref="G6:I7"/>
    <mergeCell ref="Q4:R4"/>
    <mergeCell ref="T4:U4"/>
    <mergeCell ref="G5:I5"/>
    <mergeCell ref="J5:L5"/>
    <mergeCell ref="M5:O5"/>
    <mergeCell ref="P5:R5"/>
    <mergeCell ref="S5:U5"/>
    <mergeCell ref="B2:C2"/>
    <mergeCell ref="D2:H2"/>
  </mergeCells>
  <phoneticPr fontId="29"/>
  <pageMargins left="0.70866141732283505" right="0.118110236220472" top="0.55118110236220497" bottom="0.15748031496063" header="0.31496062992126" footer="0.31496062992126"/>
  <pageSetup paperSize="9" scale="53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B2:AC12"/>
  <sheetViews>
    <sheetView topLeftCell="A10" zoomScale="80" zoomScaleNormal="80" workbookViewId="0">
      <selection activeCell="A13" sqref="A13:XFD22"/>
    </sheetView>
  </sheetViews>
  <sheetFormatPr defaultColWidth="9" defaultRowHeight="31.5" customHeight="1" x14ac:dyDescent="0.4"/>
  <cols>
    <col min="1" max="2" width="9" style="5"/>
    <col min="3" max="3" width="5.25" style="5" customWidth="1"/>
    <col min="4" max="4" width="20.875" style="5" customWidth="1"/>
    <col min="5" max="5" width="6.125" style="5" customWidth="1"/>
    <col min="6" max="6" width="13.875" style="5" customWidth="1"/>
    <col min="7" max="18" width="6.5" style="5" customWidth="1"/>
    <col min="19" max="20" width="16" style="5" customWidth="1"/>
    <col min="21" max="21" width="4.375" style="5" customWidth="1"/>
    <col min="22" max="22" width="15.625" style="5" customWidth="1"/>
    <col min="23" max="16384" width="9" style="5"/>
  </cols>
  <sheetData>
    <row r="2" spans="2:29" s="3" customFormat="1" ht="42" customHeight="1" x14ac:dyDescent="0.4">
      <c r="B2" s="58">
        <v>13</v>
      </c>
      <c r="C2" s="58"/>
      <c r="D2" s="59" t="s">
        <v>136</v>
      </c>
      <c r="E2" s="59"/>
      <c r="F2" s="59"/>
      <c r="G2" s="59"/>
      <c r="H2" s="59"/>
    </row>
    <row r="3" spans="2:29" ht="55.5" customHeight="1" x14ac:dyDescent="0.4">
      <c r="C3" s="111"/>
      <c r="D3" s="141">
        <v>140</v>
      </c>
      <c r="E3" s="111"/>
      <c r="F3" s="111"/>
      <c r="G3" s="111"/>
      <c r="H3" s="111"/>
      <c r="I3" s="111"/>
      <c r="J3" s="111"/>
      <c r="K3" s="111"/>
      <c r="L3" s="111"/>
      <c r="M3" s="111"/>
      <c r="N3" s="112">
        <v>13</v>
      </c>
      <c r="O3" s="112"/>
      <c r="P3" s="142" t="s">
        <v>51</v>
      </c>
      <c r="Q3" s="112">
        <v>14</v>
      </c>
      <c r="R3" s="112"/>
      <c r="S3" s="111" t="s">
        <v>52</v>
      </c>
      <c r="T3" s="145"/>
      <c r="U3" s="145"/>
      <c r="V3" s="111"/>
      <c r="W3" s="111"/>
      <c r="X3" s="111"/>
      <c r="Y3" s="111"/>
      <c r="Z3" s="111"/>
      <c r="AA3" s="111"/>
      <c r="AB3" s="111"/>
      <c r="AC3" s="111"/>
    </row>
    <row r="4" spans="2:29" s="4" customFormat="1" ht="66" customHeight="1" x14ac:dyDescent="0.4">
      <c r="C4" s="113" t="s">
        <v>3</v>
      </c>
      <c r="D4" s="114" t="s">
        <v>53</v>
      </c>
      <c r="E4" s="114" t="s">
        <v>54</v>
      </c>
      <c r="F4" s="114" t="s">
        <v>14</v>
      </c>
      <c r="G4" s="115">
        <v>1</v>
      </c>
      <c r="H4" s="116"/>
      <c r="I4" s="117"/>
      <c r="J4" s="115">
        <v>2</v>
      </c>
      <c r="K4" s="116"/>
      <c r="L4" s="117"/>
      <c r="M4" s="115">
        <v>3</v>
      </c>
      <c r="N4" s="116"/>
      <c r="O4" s="117"/>
      <c r="P4" s="115">
        <v>4</v>
      </c>
      <c r="Q4" s="116"/>
      <c r="R4" s="117"/>
      <c r="S4" s="118" t="s">
        <v>24</v>
      </c>
      <c r="T4" s="118" t="s">
        <v>55</v>
      </c>
      <c r="U4" s="119"/>
      <c r="V4" s="119"/>
      <c r="W4" s="119"/>
      <c r="X4" s="119"/>
      <c r="Y4" s="119"/>
      <c r="Z4" s="119"/>
      <c r="AA4" s="119"/>
      <c r="AB4" s="119"/>
      <c r="AC4" s="119"/>
    </row>
    <row r="5" spans="2:29" s="4" customFormat="1" ht="66" customHeight="1" x14ac:dyDescent="0.4">
      <c r="C5" s="120">
        <v>1</v>
      </c>
      <c r="D5" s="121" t="s">
        <v>76</v>
      </c>
      <c r="E5" s="122" t="s">
        <v>56</v>
      </c>
      <c r="F5" s="122" t="s">
        <v>16</v>
      </c>
      <c r="G5" s="148"/>
      <c r="H5" s="149"/>
      <c r="I5" s="150"/>
      <c r="J5" s="151"/>
      <c r="K5" s="152" t="str">
        <f>IF(J6=2,"〇","×")</f>
        <v>×</v>
      </c>
      <c r="L5" s="153"/>
      <c r="M5" s="151"/>
      <c r="N5" s="152" t="str">
        <f>IF(M6=2,"〇","×")</f>
        <v>×</v>
      </c>
      <c r="O5" s="153"/>
      <c r="P5" s="151"/>
      <c r="Q5" s="152" t="str">
        <f>IF(P6=2,"〇","×")</f>
        <v>×</v>
      </c>
      <c r="R5" s="153"/>
      <c r="S5" s="129">
        <f>COUNTIF(A5:R5,"〇")*2+COUNTIF(A5:R5,"×")+COUNTIF(A5:R5,"W")*2</f>
        <v>3</v>
      </c>
      <c r="T5" s="130">
        <v>4</v>
      </c>
      <c r="U5" s="146"/>
      <c r="V5" s="119"/>
      <c r="W5" s="119"/>
      <c r="X5" s="119"/>
      <c r="Y5" s="119"/>
      <c r="Z5" s="119"/>
      <c r="AA5" s="119"/>
      <c r="AB5" s="119"/>
      <c r="AC5" s="119"/>
    </row>
    <row r="6" spans="2:29" s="4" customFormat="1" ht="66" customHeight="1" x14ac:dyDescent="0.4">
      <c r="C6" s="120"/>
      <c r="D6" s="121" t="s">
        <v>84</v>
      </c>
      <c r="E6" s="122" t="s">
        <v>56</v>
      </c>
      <c r="F6" s="122" t="s">
        <v>16</v>
      </c>
      <c r="G6" s="154"/>
      <c r="H6" s="155"/>
      <c r="I6" s="156"/>
      <c r="J6" s="157">
        <v>1</v>
      </c>
      <c r="K6" s="158" t="s">
        <v>57</v>
      </c>
      <c r="L6" s="159">
        <v>2</v>
      </c>
      <c r="M6" s="157">
        <v>0</v>
      </c>
      <c r="N6" s="158" t="s">
        <v>57</v>
      </c>
      <c r="O6" s="159">
        <v>2</v>
      </c>
      <c r="P6" s="157">
        <v>0</v>
      </c>
      <c r="Q6" s="158" t="s">
        <v>57</v>
      </c>
      <c r="R6" s="159">
        <v>2</v>
      </c>
      <c r="S6" s="137">
        <f>(G6+J6+M6+P6)/(I6+L6+O6+R6)</f>
        <v>0.16666666666666666</v>
      </c>
      <c r="T6" s="138"/>
      <c r="U6" s="147"/>
      <c r="V6" s="119"/>
      <c r="W6" s="119"/>
      <c r="X6" s="119"/>
      <c r="Y6" s="119"/>
      <c r="Z6" s="119"/>
      <c r="AA6" s="119"/>
      <c r="AB6" s="119"/>
      <c r="AC6" s="119"/>
    </row>
    <row r="7" spans="2:29" s="4" customFormat="1" ht="66" customHeight="1" x14ac:dyDescent="0.4">
      <c r="C7" s="120">
        <v>2</v>
      </c>
      <c r="D7" s="121" t="s">
        <v>90</v>
      </c>
      <c r="E7" s="122" t="s">
        <v>56</v>
      </c>
      <c r="F7" s="122" t="s">
        <v>87</v>
      </c>
      <c r="G7" s="151"/>
      <c r="H7" s="152" t="str">
        <f>IF(G8=2,"〇","×")</f>
        <v>〇</v>
      </c>
      <c r="I7" s="153"/>
      <c r="J7" s="148"/>
      <c r="K7" s="149"/>
      <c r="L7" s="150"/>
      <c r="M7" s="151"/>
      <c r="N7" s="152" t="str">
        <f>IF(M8=2,"〇","×")</f>
        <v>×</v>
      </c>
      <c r="O7" s="153"/>
      <c r="P7" s="151"/>
      <c r="Q7" s="152" t="str">
        <f>IF(P8=2,"〇","×")</f>
        <v>×</v>
      </c>
      <c r="R7" s="153"/>
      <c r="S7" s="129">
        <f t="shared" ref="S7" si="0">COUNTIF(A7:R7,"〇")*2+COUNTIF(A7:R7,"×")+COUNTIF(A7:R7,"W")*2</f>
        <v>4</v>
      </c>
      <c r="T7" s="130">
        <v>3</v>
      </c>
      <c r="U7" s="146"/>
      <c r="V7" s="119"/>
      <c r="W7" s="119"/>
      <c r="X7" s="119"/>
      <c r="Y7" s="119"/>
      <c r="Z7" s="119"/>
      <c r="AA7" s="119"/>
      <c r="AB7" s="119"/>
      <c r="AC7" s="119"/>
    </row>
    <row r="8" spans="2:29" s="4" customFormat="1" ht="66" customHeight="1" x14ac:dyDescent="0.4">
      <c r="C8" s="120"/>
      <c r="D8" s="121" t="s">
        <v>125</v>
      </c>
      <c r="E8" s="122" t="s">
        <v>56</v>
      </c>
      <c r="F8" s="122" t="s">
        <v>87</v>
      </c>
      <c r="G8" s="160">
        <f>L6</f>
        <v>2</v>
      </c>
      <c r="H8" s="158" t="s">
        <v>57</v>
      </c>
      <c r="I8" s="161">
        <f>J6</f>
        <v>1</v>
      </c>
      <c r="J8" s="154"/>
      <c r="K8" s="155"/>
      <c r="L8" s="156"/>
      <c r="M8" s="157">
        <v>1</v>
      </c>
      <c r="N8" s="158" t="s">
        <v>57</v>
      </c>
      <c r="O8" s="159">
        <v>2</v>
      </c>
      <c r="P8" s="157">
        <v>0</v>
      </c>
      <c r="Q8" s="158" t="s">
        <v>57</v>
      </c>
      <c r="R8" s="159">
        <v>2</v>
      </c>
      <c r="S8" s="137">
        <f>(G8+J8+M8+P8)/(I8+L8+O8+R8)</f>
        <v>0.6</v>
      </c>
      <c r="T8" s="138"/>
      <c r="U8" s="147"/>
      <c r="V8" s="119"/>
      <c r="W8" s="119"/>
      <c r="X8" s="119"/>
      <c r="Y8" s="119"/>
      <c r="Z8" s="119"/>
      <c r="AA8" s="119"/>
      <c r="AB8" s="119"/>
      <c r="AC8" s="119"/>
    </row>
    <row r="9" spans="2:29" s="119" customFormat="1" ht="66" customHeight="1" x14ac:dyDescent="0.4">
      <c r="C9" s="120">
        <v>3</v>
      </c>
      <c r="D9" s="121" t="s">
        <v>91</v>
      </c>
      <c r="E9" s="122" t="s">
        <v>56</v>
      </c>
      <c r="F9" s="122" t="s">
        <v>92</v>
      </c>
      <c r="G9" s="151"/>
      <c r="H9" s="152" t="str">
        <f>IF(G10=2,"〇","×")</f>
        <v>〇</v>
      </c>
      <c r="I9" s="153"/>
      <c r="J9" s="151"/>
      <c r="K9" s="152" t="str">
        <f>IF(J10=2,"〇","×")</f>
        <v>〇</v>
      </c>
      <c r="L9" s="153"/>
      <c r="M9" s="148"/>
      <c r="N9" s="149"/>
      <c r="O9" s="150"/>
      <c r="P9" s="151"/>
      <c r="Q9" s="152" t="str">
        <f>IF(P10=2,"〇","×")</f>
        <v>×</v>
      </c>
      <c r="R9" s="153"/>
      <c r="S9" s="129">
        <f t="shared" ref="S9" si="1">COUNTIF(A9:R9,"〇")*2+COUNTIF(A9:R9,"×")+COUNTIF(A9:R9,"W")*2</f>
        <v>5</v>
      </c>
      <c r="T9" s="130">
        <v>2</v>
      </c>
      <c r="U9" s="146"/>
    </row>
    <row r="10" spans="2:29" s="119" customFormat="1" ht="66" customHeight="1" x14ac:dyDescent="0.4">
      <c r="C10" s="120"/>
      <c r="D10" s="121" t="s">
        <v>93</v>
      </c>
      <c r="E10" s="122" t="s">
        <v>56</v>
      </c>
      <c r="F10" s="122" t="s">
        <v>92</v>
      </c>
      <c r="G10" s="139">
        <f>O6</f>
        <v>2</v>
      </c>
      <c r="H10" s="135" t="s">
        <v>57</v>
      </c>
      <c r="I10" s="140">
        <f>M6</f>
        <v>0</v>
      </c>
      <c r="J10" s="139">
        <f>O8</f>
        <v>2</v>
      </c>
      <c r="K10" s="135" t="s">
        <v>57</v>
      </c>
      <c r="L10" s="140">
        <f>M8</f>
        <v>1</v>
      </c>
      <c r="M10" s="131"/>
      <c r="N10" s="132"/>
      <c r="O10" s="133"/>
      <c r="P10" s="134">
        <v>1</v>
      </c>
      <c r="Q10" s="135" t="s">
        <v>57</v>
      </c>
      <c r="R10" s="136">
        <v>2</v>
      </c>
      <c r="S10" s="137">
        <f>(G10+J10+M10+P10)/(I10+L10+O10+R10)</f>
        <v>1.6666666666666667</v>
      </c>
      <c r="T10" s="138"/>
      <c r="U10" s="147"/>
    </row>
    <row r="11" spans="2:29" s="119" customFormat="1" ht="66" customHeight="1" x14ac:dyDescent="0.4">
      <c r="C11" s="120">
        <v>4</v>
      </c>
      <c r="D11" s="121" t="s">
        <v>96</v>
      </c>
      <c r="E11" s="122" t="s">
        <v>56</v>
      </c>
      <c r="F11" s="122" t="s">
        <v>15</v>
      </c>
      <c r="G11" s="126"/>
      <c r="H11" s="127" t="str">
        <f>IF(G12=2,"〇","×")</f>
        <v>〇</v>
      </c>
      <c r="I11" s="128"/>
      <c r="J11" s="126"/>
      <c r="K11" s="127" t="str">
        <f>IF(J12=2,"〇","×")</f>
        <v>〇</v>
      </c>
      <c r="L11" s="128"/>
      <c r="M11" s="126"/>
      <c r="N11" s="127" t="str">
        <f>IF(M12=2,"〇","×")</f>
        <v>〇</v>
      </c>
      <c r="O11" s="128"/>
      <c r="P11" s="123"/>
      <c r="Q11" s="124"/>
      <c r="R11" s="125"/>
      <c r="S11" s="129">
        <f t="shared" ref="S11" si="2">COUNTIF(A11:R11,"〇")*2+COUNTIF(A11:R11,"×")+COUNTIF(A11:R11,"W")*2</f>
        <v>6</v>
      </c>
      <c r="T11" s="130">
        <v>1</v>
      </c>
      <c r="U11" s="146"/>
    </row>
    <row r="12" spans="2:29" s="119" customFormat="1" ht="66" customHeight="1" x14ac:dyDescent="0.4">
      <c r="C12" s="120"/>
      <c r="D12" s="121" t="s">
        <v>27</v>
      </c>
      <c r="E12" s="122" t="s">
        <v>56</v>
      </c>
      <c r="F12" s="122" t="s">
        <v>15</v>
      </c>
      <c r="G12" s="139">
        <f>R6</f>
        <v>2</v>
      </c>
      <c r="H12" s="135" t="s">
        <v>57</v>
      </c>
      <c r="I12" s="140">
        <f>P6</f>
        <v>0</v>
      </c>
      <c r="J12" s="139">
        <f>R8</f>
        <v>2</v>
      </c>
      <c r="K12" s="135" t="s">
        <v>57</v>
      </c>
      <c r="L12" s="140">
        <f>P8</f>
        <v>0</v>
      </c>
      <c r="M12" s="139">
        <f>R10</f>
        <v>2</v>
      </c>
      <c r="N12" s="135" t="s">
        <v>57</v>
      </c>
      <c r="O12" s="140">
        <f>P10</f>
        <v>1</v>
      </c>
      <c r="P12" s="131"/>
      <c r="Q12" s="132"/>
      <c r="R12" s="133"/>
      <c r="S12" s="137">
        <f>(G12+J12+M12+P12)/(I12+L12+O12+R12)</f>
        <v>6</v>
      </c>
      <c r="T12" s="138"/>
      <c r="U12" s="147"/>
    </row>
  </sheetData>
  <mergeCells count="21">
    <mergeCell ref="M9:O10"/>
    <mergeCell ref="T5:T6"/>
    <mergeCell ref="T7:T8"/>
    <mergeCell ref="T9:T10"/>
    <mergeCell ref="T11:T12"/>
    <mergeCell ref="P11:R12"/>
    <mergeCell ref="C5:C6"/>
    <mergeCell ref="C7:C8"/>
    <mergeCell ref="C9:C10"/>
    <mergeCell ref="C11:C12"/>
    <mergeCell ref="G5:I6"/>
    <mergeCell ref="J7:L8"/>
    <mergeCell ref="N3:O3"/>
    <mergeCell ref="Q3:R3"/>
    <mergeCell ref="T3:U3"/>
    <mergeCell ref="G4:I4"/>
    <mergeCell ref="J4:L4"/>
    <mergeCell ref="M4:O4"/>
    <mergeCell ref="P4:R4"/>
    <mergeCell ref="B2:C2"/>
    <mergeCell ref="D2:H2"/>
  </mergeCells>
  <phoneticPr fontId="29"/>
  <pageMargins left="0.70866141732283505" right="0.118110236220472" top="0.55118110236220497" bottom="0.15748031496063" header="0.31496062992126" footer="0.31496062992126"/>
  <pageSetup paperSize="9" scale="4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2:AC14"/>
  <sheetViews>
    <sheetView topLeftCell="A10" zoomScale="95" zoomScaleNormal="95" workbookViewId="0">
      <selection activeCell="A3" sqref="A3:XFD17"/>
    </sheetView>
  </sheetViews>
  <sheetFormatPr defaultColWidth="9" defaultRowHeight="31.5" customHeight="1" x14ac:dyDescent="0.4"/>
  <cols>
    <col min="1" max="1" width="9" style="5"/>
    <col min="2" max="2" width="7.5" style="5" customWidth="1"/>
    <col min="3" max="3" width="5.25" style="5" customWidth="1"/>
    <col min="4" max="4" width="20" style="5" customWidth="1"/>
    <col min="5" max="5" width="5.75" style="5" customWidth="1"/>
    <col min="6" max="6" width="13.5" style="5" customWidth="1"/>
    <col min="7" max="21" width="4.75" style="5" customWidth="1"/>
    <col min="22" max="22" width="20.75" style="5" customWidth="1"/>
    <col min="23" max="23" width="10.625" style="5" customWidth="1"/>
    <col min="24" max="25" width="2.25" style="5" customWidth="1"/>
    <col min="26" max="16384" width="9" style="5"/>
  </cols>
  <sheetData>
    <row r="2" spans="2:29" s="3" customFormat="1" ht="42" customHeight="1" x14ac:dyDescent="0.4">
      <c r="B2" s="58">
        <v>11</v>
      </c>
      <c r="C2" s="58"/>
      <c r="D2" s="59" t="s">
        <v>136</v>
      </c>
      <c r="E2" s="59"/>
      <c r="F2" s="59"/>
      <c r="G2" s="59"/>
      <c r="H2" s="59"/>
    </row>
    <row r="3" spans="2:29" ht="56.25" customHeight="1" x14ac:dyDescent="0.4">
      <c r="C3" s="111"/>
      <c r="D3" s="141">
        <v>150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>
        <v>11</v>
      </c>
      <c r="R3" s="112"/>
      <c r="S3" s="111" t="s">
        <v>51</v>
      </c>
      <c r="T3" s="112">
        <v>12</v>
      </c>
      <c r="U3" s="112"/>
      <c r="V3" s="111" t="s">
        <v>52</v>
      </c>
      <c r="W3" s="111"/>
      <c r="X3" s="111"/>
      <c r="Y3" s="111"/>
      <c r="Z3" s="111"/>
      <c r="AA3" s="111"/>
      <c r="AB3" s="111"/>
      <c r="AC3" s="111"/>
    </row>
    <row r="4" spans="2:29" s="4" customFormat="1" ht="56.25" customHeight="1" x14ac:dyDescent="0.4">
      <c r="C4" s="113" t="s">
        <v>99</v>
      </c>
      <c r="D4" s="114" t="s">
        <v>53</v>
      </c>
      <c r="E4" s="114" t="s">
        <v>54</v>
      </c>
      <c r="F4" s="114" t="s">
        <v>14</v>
      </c>
      <c r="G4" s="115">
        <v>1</v>
      </c>
      <c r="H4" s="116"/>
      <c r="I4" s="117"/>
      <c r="J4" s="115">
        <v>2</v>
      </c>
      <c r="K4" s="116"/>
      <c r="L4" s="117"/>
      <c r="M4" s="115">
        <v>3</v>
      </c>
      <c r="N4" s="116"/>
      <c r="O4" s="117"/>
      <c r="P4" s="115">
        <v>4</v>
      </c>
      <c r="Q4" s="116"/>
      <c r="R4" s="117"/>
      <c r="S4" s="115">
        <v>5</v>
      </c>
      <c r="T4" s="116"/>
      <c r="U4" s="117"/>
      <c r="V4" s="118" t="s">
        <v>24</v>
      </c>
      <c r="W4" s="118" t="s">
        <v>55</v>
      </c>
      <c r="X4" s="119"/>
      <c r="Y4" s="119"/>
      <c r="Z4" s="119"/>
      <c r="AA4" s="119"/>
      <c r="AB4" s="119"/>
      <c r="AC4" s="119"/>
    </row>
    <row r="5" spans="2:29" s="4" customFormat="1" ht="56.25" customHeight="1" x14ac:dyDescent="0.4">
      <c r="C5" s="120">
        <v>1</v>
      </c>
      <c r="D5" s="121" t="s">
        <v>88</v>
      </c>
      <c r="E5" s="122" t="s">
        <v>56</v>
      </c>
      <c r="F5" s="122" t="s">
        <v>87</v>
      </c>
      <c r="G5" s="148"/>
      <c r="H5" s="149"/>
      <c r="I5" s="150"/>
      <c r="J5" s="151"/>
      <c r="K5" s="152" t="str">
        <f>IF(J6=2,"〇","×")</f>
        <v>×</v>
      </c>
      <c r="L5" s="153"/>
      <c r="M5" s="151"/>
      <c r="N5" s="152" t="str">
        <f>IF(M6=2,"〇","×")</f>
        <v>〇</v>
      </c>
      <c r="O5" s="153"/>
      <c r="P5" s="151"/>
      <c r="Q5" s="152" t="str">
        <f>IF(P6=2,"〇","×")</f>
        <v>〇</v>
      </c>
      <c r="R5" s="153"/>
      <c r="S5" s="151"/>
      <c r="T5" s="152" t="str">
        <f>IF(S6=2,"〇","×")</f>
        <v>〇</v>
      </c>
      <c r="U5" s="153"/>
      <c r="V5" s="129">
        <f>COUNTIF(G5:U5,"〇")*2+COUNTIF(G5:U5,"×")+COUNTIF(G5:U5,"W")*2</f>
        <v>7</v>
      </c>
      <c r="W5" s="130">
        <v>2</v>
      </c>
      <c r="X5" s="119"/>
      <c r="Y5" s="119"/>
      <c r="Z5" s="119"/>
      <c r="AA5" s="119"/>
      <c r="AB5" s="119"/>
      <c r="AC5" s="119"/>
    </row>
    <row r="6" spans="2:29" s="4" customFormat="1" ht="56.25" customHeight="1" x14ac:dyDescent="0.4">
      <c r="C6" s="120"/>
      <c r="D6" s="121" t="s">
        <v>98</v>
      </c>
      <c r="E6" s="122" t="s">
        <v>56</v>
      </c>
      <c r="F6" s="122" t="s">
        <v>87</v>
      </c>
      <c r="G6" s="154"/>
      <c r="H6" s="155"/>
      <c r="I6" s="156"/>
      <c r="J6" s="157">
        <v>0</v>
      </c>
      <c r="K6" s="158" t="s">
        <v>57</v>
      </c>
      <c r="L6" s="159">
        <v>2</v>
      </c>
      <c r="M6" s="157">
        <v>2</v>
      </c>
      <c r="N6" s="158" t="s">
        <v>57</v>
      </c>
      <c r="O6" s="159">
        <v>0</v>
      </c>
      <c r="P6" s="157">
        <v>2</v>
      </c>
      <c r="Q6" s="158" t="s">
        <v>57</v>
      </c>
      <c r="R6" s="159">
        <v>0</v>
      </c>
      <c r="S6" s="157">
        <v>2</v>
      </c>
      <c r="T6" s="158" t="s">
        <v>57</v>
      </c>
      <c r="U6" s="159">
        <v>1</v>
      </c>
      <c r="V6" s="137">
        <f>(G6+J6+M6+P6+S6)/(I6+L6+O6+R6+U6)</f>
        <v>2</v>
      </c>
      <c r="W6" s="138"/>
      <c r="X6" s="119"/>
      <c r="Y6" s="119"/>
      <c r="Z6" s="119"/>
      <c r="AA6" s="119"/>
      <c r="AB6" s="119"/>
      <c r="AC6" s="119"/>
    </row>
    <row r="7" spans="2:29" s="4" customFormat="1" ht="56.25" customHeight="1" x14ac:dyDescent="0.4">
      <c r="C7" s="120">
        <v>2</v>
      </c>
      <c r="D7" s="121" t="s">
        <v>100</v>
      </c>
      <c r="E7" s="122" t="s">
        <v>56</v>
      </c>
      <c r="F7" s="122" t="s">
        <v>87</v>
      </c>
      <c r="G7" s="151"/>
      <c r="H7" s="152" t="str">
        <f>IF(G8=2,"〇","×")</f>
        <v>〇</v>
      </c>
      <c r="I7" s="153"/>
      <c r="J7" s="148"/>
      <c r="K7" s="149"/>
      <c r="L7" s="150"/>
      <c r="M7" s="151"/>
      <c r="N7" s="152" t="str">
        <f>IF(M8=2,"〇","×")</f>
        <v>〇</v>
      </c>
      <c r="O7" s="153"/>
      <c r="P7" s="151"/>
      <c r="Q7" s="152" t="str">
        <f>IF(P8=2,"〇","×")</f>
        <v>〇</v>
      </c>
      <c r="R7" s="153"/>
      <c r="S7" s="151"/>
      <c r="T7" s="152" t="str">
        <f>IF(S8=2,"〇","×")</f>
        <v>〇</v>
      </c>
      <c r="U7" s="153"/>
      <c r="V7" s="129">
        <f>COUNTIF(G7:U7,"〇")*2+COUNTIF(G7:U7,"×")+COUNTIF(G7:U7,"W")*2</f>
        <v>8</v>
      </c>
      <c r="W7" s="130">
        <v>1</v>
      </c>
      <c r="X7" s="119"/>
      <c r="Y7" s="119"/>
      <c r="Z7" s="119"/>
      <c r="AA7" s="119"/>
      <c r="AB7" s="119"/>
      <c r="AC7" s="119"/>
    </row>
    <row r="8" spans="2:29" s="4" customFormat="1" ht="56.25" customHeight="1" x14ac:dyDescent="0.4">
      <c r="C8" s="120"/>
      <c r="D8" s="121" t="s">
        <v>101</v>
      </c>
      <c r="E8" s="122" t="s">
        <v>56</v>
      </c>
      <c r="F8" s="122" t="s">
        <v>87</v>
      </c>
      <c r="G8" s="160">
        <f>L6</f>
        <v>2</v>
      </c>
      <c r="H8" s="158" t="s">
        <v>57</v>
      </c>
      <c r="I8" s="161">
        <f>J6</f>
        <v>0</v>
      </c>
      <c r="J8" s="154"/>
      <c r="K8" s="155"/>
      <c r="L8" s="156"/>
      <c r="M8" s="157">
        <v>2</v>
      </c>
      <c r="N8" s="158" t="s">
        <v>57</v>
      </c>
      <c r="O8" s="159">
        <v>0</v>
      </c>
      <c r="P8" s="157">
        <v>2</v>
      </c>
      <c r="Q8" s="158" t="s">
        <v>57</v>
      </c>
      <c r="R8" s="159">
        <v>0</v>
      </c>
      <c r="S8" s="157">
        <v>2</v>
      </c>
      <c r="T8" s="158" t="s">
        <v>57</v>
      </c>
      <c r="U8" s="159">
        <v>0</v>
      </c>
      <c r="V8" s="137" t="e">
        <f>(G8+J8+M8+P8+S8)/(I8+L8+O8+R8+U8)</f>
        <v>#DIV/0!</v>
      </c>
      <c r="W8" s="138"/>
      <c r="X8" s="119"/>
      <c r="Y8" s="119"/>
      <c r="Z8" s="119"/>
      <c r="AA8" s="119"/>
      <c r="AB8" s="119"/>
      <c r="AC8" s="119"/>
    </row>
    <row r="9" spans="2:29" s="4" customFormat="1" ht="56.25" customHeight="1" x14ac:dyDescent="0.4">
      <c r="C9" s="120">
        <v>3</v>
      </c>
      <c r="D9" s="121" t="s">
        <v>104</v>
      </c>
      <c r="E9" s="122" t="s">
        <v>56</v>
      </c>
      <c r="F9" s="122" t="s">
        <v>103</v>
      </c>
      <c r="G9" s="151"/>
      <c r="H9" s="152" t="str">
        <f>IF(G10=2,"〇","×")</f>
        <v>×</v>
      </c>
      <c r="I9" s="153"/>
      <c r="J9" s="151"/>
      <c r="K9" s="152" t="str">
        <f>IF(J10=2,"〇","×")</f>
        <v>×</v>
      </c>
      <c r="L9" s="153"/>
      <c r="M9" s="148"/>
      <c r="N9" s="149"/>
      <c r="O9" s="150"/>
      <c r="P9" s="151"/>
      <c r="Q9" s="152" t="str">
        <f>IF(P10=2,"〇","×")</f>
        <v>〇</v>
      </c>
      <c r="R9" s="153"/>
      <c r="S9" s="151"/>
      <c r="T9" s="152" t="str">
        <f>IF(S10=2,"〇","×")</f>
        <v>×</v>
      </c>
      <c r="U9" s="153"/>
      <c r="V9" s="129">
        <f>COUNTIF(G9:U9,"〇")*2+COUNTIF(G9:U9,"×")+COUNTIF(G9:U9,"W")*2</f>
        <v>5</v>
      </c>
      <c r="W9" s="130">
        <v>3</v>
      </c>
      <c r="X9" s="119"/>
      <c r="Y9" s="119"/>
      <c r="Z9" s="119"/>
      <c r="AA9" s="119"/>
      <c r="AB9" s="119"/>
      <c r="AC9" s="119"/>
    </row>
    <row r="10" spans="2:29" s="4" customFormat="1" ht="56.25" customHeight="1" x14ac:dyDescent="0.4">
      <c r="C10" s="120"/>
      <c r="D10" s="121" t="s">
        <v>108</v>
      </c>
      <c r="E10" s="122" t="s">
        <v>56</v>
      </c>
      <c r="F10" s="122" t="s">
        <v>103</v>
      </c>
      <c r="G10" s="160">
        <f>O6</f>
        <v>0</v>
      </c>
      <c r="H10" s="158" t="s">
        <v>57</v>
      </c>
      <c r="I10" s="161">
        <f>M6</f>
        <v>2</v>
      </c>
      <c r="J10" s="160">
        <f>O8</f>
        <v>0</v>
      </c>
      <c r="K10" s="158" t="s">
        <v>57</v>
      </c>
      <c r="L10" s="161">
        <f>M8</f>
        <v>2</v>
      </c>
      <c r="M10" s="154"/>
      <c r="N10" s="155"/>
      <c r="O10" s="156"/>
      <c r="P10" s="157">
        <v>2</v>
      </c>
      <c r="Q10" s="158" t="s">
        <v>57</v>
      </c>
      <c r="R10" s="159">
        <v>0</v>
      </c>
      <c r="S10" s="157">
        <v>1</v>
      </c>
      <c r="T10" s="158" t="s">
        <v>57</v>
      </c>
      <c r="U10" s="159">
        <v>2</v>
      </c>
      <c r="V10" s="137">
        <f>(G10+J10+M10+P10+S10)/(I10+L10+O10+R10+U10)</f>
        <v>0.5</v>
      </c>
      <c r="W10" s="138"/>
      <c r="X10" s="119"/>
      <c r="Y10" s="119"/>
      <c r="Z10" s="119"/>
      <c r="AA10" s="119"/>
      <c r="AB10" s="119"/>
      <c r="AC10" s="119"/>
    </row>
    <row r="11" spans="2:29" s="4" customFormat="1" ht="56.25" customHeight="1" x14ac:dyDescent="0.4">
      <c r="C11" s="120">
        <v>4</v>
      </c>
      <c r="D11" s="121" t="s">
        <v>105</v>
      </c>
      <c r="E11" s="122" t="s">
        <v>56</v>
      </c>
      <c r="F11" s="122" t="s">
        <v>103</v>
      </c>
      <c r="G11" s="151"/>
      <c r="H11" s="152" t="str">
        <f>IF(G12=2,"〇","×")</f>
        <v>×</v>
      </c>
      <c r="I11" s="153"/>
      <c r="J11" s="151"/>
      <c r="K11" s="152" t="str">
        <f>IF(J12=2,"〇","×")</f>
        <v>×</v>
      </c>
      <c r="L11" s="153"/>
      <c r="M11" s="151"/>
      <c r="N11" s="152" t="str">
        <f>IF(M12=2,"〇","×")</f>
        <v>×</v>
      </c>
      <c r="O11" s="153"/>
      <c r="P11" s="148"/>
      <c r="Q11" s="149"/>
      <c r="R11" s="150"/>
      <c r="S11" s="151"/>
      <c r="T11" s="152" t="str">
        <f>IF(S12=2,"〇","×")</f>
        <v>〇</v>
      </c>
      <c r="U11" s="153"/>
      <c r="V11" s="129">
        <f>COUNTIF(G11:U11,"〇")*2+COUNTIF(G11:U11,"×")+COUNTIF(G11:U11,"W")*2</f>
        <v>5</v>
      </c>
      <c r="W11" s="130">
        <v>5</v>
      </c>
      <c r="X11" s="119"/>
      <c r="Y11" s="119"/>
      <c r="Z11" s="119"/>
      <c r="AA11" s="119"/>
      <c r="AB11" s="119"/>
      <c r="AC11" s="119"/>
    </row>
    <row r="12" spans="2:29" s="4" customFormat="1" ht="66" customHeight="1" x14ac:dyDescent="0.4">
      <c r="C12" s="120"/>
      <c r="D12" s="121" t="s">
        <v>106</v>
      </c>
      <c r="E12" s="122" t="s">
        <v>56</v>
      </c>
      <c r="F12" s="122" t="s">
        <v>103</v>
      </c>
      <c r="G12" s="160">
        <f>R6</f>
        <v>0</v>
      </c>
      <c r="H12" s="158" t="s">
        <v>57</v>
      </c>
      <c r="I12" s="161">
        <f>P6</f>
        <v>2</v>
      </c>
      <c r="J12" s="160">
        <f>R8</f>
        <v>0</v>
      </c>
      <c r="K12" s="158" t="s">
        <v>57</v>
      </c>
      <c r="L12" s="161">
        <f>P8</f>
        <v>2</v>
      </c>
      <c r="M12" s="160">
        <f>R10</f>
        <v>0</v>
      </c>
      <c r="N12" s="158" t="s">
        <v>57</v>
      </c>
      <c r="O12" s="161">
        <f>P10</f>
        <v>2</v>
      </c>
      <c r="P12" s="154"/>
      <c r="Q12" s="155"/>
      <c r="R12" s="156"/>
      <c r="S12" s="157">
        <v>2</v>
      </c>
      <c r="T12" s="158" t="s">
        <v>57</v>
      </c>
      <c r="U12" s="159">
        <v>0</v>
      </c>
      <c r="V12" s="137">
        <f>(G12+J12+M12+P12+S12)/(I12+L12+O12+R12+U12)</f>
        <v>0.33333333333333331</v>
      </c>
      <c r="W12" s="138"/>
      <c r="X12" s="119"/>
      <c r="Y12" s="119"/>
      <c r="Z12" s="119"/>
      <c r="AA12" s="119"/>
      <c r="AB12" s="119"/>
      <c r="AC12" s="119"/>
    </row>
    <row r="13" spans="2:29" s="4" customFormat="1" ht="66" customHeight="1" x14ac:dyDescent="0.4">
      <c r="C13" s="120">
        <v>5</v>
      </c>
      <c r="D13" s="121" t="s">
        <v>94</v>
      </c>
      <c r="E13" s="122" t="s">
        <v>56</v>
      </c>
      <c r="F13" s="122" t="s">
        <v>92</v>
      </c>
      <c r="G13" s="151"/>
      <c r="H13" s="152" t="str">
        <f>IF(G14=2,"〇","×")</f>
        <v>×</v>
      </c>
      <c r="I13" s="153"/>
      <c r="J13" s="151"/>
      <c r="K13" s="152" t="str">
        <f t="shared" ref="K13" si="0">IF(J14=2,"〇","×")</f>
        <v>×</v>
      </c>
      <c r="L13" s="153"/>
      <c r="M13" s="151"/>
      <c r="N13" s="152" t="str">
        <f>IF(M14=2,"〇","×")</f>
        <v>〇</v>
      </c>
      <c r="O13" s="153"/>
      <c r="P13" s="151"/>
      <c r="Q13" s="152" t="str">
        <f>IF(P14=2,"〇","×")</f>
        <v>×</v>
      </c>
      <c r="R13" s="153"/>
      <c r="S13" s="148"/>
      <c r="T13" s="149"/>
      <c r="U13" s="150"/>
      <c r="V13" s="129">
        <f>COUNTIF(G13:U13,"〇")*2+COUNTIF(G13:U13,"×")+COUNTIF(G13:U13,"W")*2</f>
        <v>5</v>
      </c>
      <c r="W13" s="130">
        <v>4</v>
      </c>
      <c r="X13" s="119"/>
      <c r="Y13" s="119"/>
      <c r="Z13" s="119"/>
      <c r="AA13" s="119"/>
      <c r="AB13" s="119"/>
      <c r="AC13" s="119"/>
    </row>
    <row r="14" spans="2:29" s="4" customFormat="1" ht="66" customHeight="1" x14ac:dyDescent="0.4">
      <c r="C14" s="120"/>
      <c r="D14" s="121" t="s">
        <v>95</v>
      </c>
      <c r="E14" s="122" t="s">
        <v>56</v>
      </c>
      <c r="F14" s="122" t="s">
        <v>92</v>
      </c>
      <c r="G14" s="160">
        <f>U6</f>
        <v>1</v>
      </c>
      <c r="H14" s="158" t="s">
        <v>57</v>
      </c>
      <c r="I14" s="161">
        <f>S6</f>
        <v>2</v>
      </c>
      <c r="J14" s="160">
        <f>U8</f>
        <v>0</v>
      </c>
      <c r="K14" s="158" t="s">
        <v>57</v>
      </c>
      <c r="L14" s="161">
        <f>S8</f>
        <v>2</v>
      </c>
      <c r="M14" s="160">
        <f>U10</f>
        <v>2</v>
      </c>
      <c r="N14" s="158" t="s">
        <v>57</v>
      </c>
      <c r="O14" s="161">
        <f>S10</f>
        <v>1</v>
      </c>
      <c r="P14" s="160">
        <f>U12</f>
        <v>0</v>
      </c>
      <c r="Q14" s="158" t="s">
        <v>57</v>
      </c>
      <c r="R14" s="161">
        <f>S12</f>
        <v>2</v>
      </c>
      <c r="S14" s="154"/>
      <c r="T14" s="155"/>
      <c r="U14" s="156"/>
      <c r="V14" s="137">
        <f>(G14+J14+M14+P14+S14)/(I14+L14+O14+R14+U14)</f>
        <v>0.42857142857142855</v>
      </c>
      <c r="W14" s="138"/>
      <c r="X14" s="119"/>
      <c r="Y14" s="119"/>
      <c r="Z14" s="119"/>
      <c r="AA14" s="119"/>
      <c r="AB14" s="119"/>
      <c r="AC14" s="119"/>
    </row>
  </sheetData>
  <mergeCells count="24">
    <mergeCell ref="M9:O10"/>
    <mergeCell ref="G5:I6"/>
    <mergeCell ref="J7:L8"/>
    <mergeCell ref="P11:R12"/>
    <mergeCell ref="S13:U14"/>
    <mergeCell ref="W5:W6"/>
    <mergeCell ref="W7:W8"/>
    <mergeCell ref="W9:W10"/>
    <mergeCell ref="W11:W12"/>
    <mergeCell ref="W13:W14"/>
    <mergeCell ref="C5:C6"/>
    <mergeCell ref="C7:C8"/>
    <mergeCell ref="C9:C10"/>
    <mergeCell ref="C11:C12"/>
    <mergeCell ref="C13:C14"/>
    <mergeCell ref="Q3:R3"/>
    <mergeCell ref="T3:U3"/>
    <mergeCell ref="G4:I4"/>
    <mergeCell ref="J4:L4"/>
    <mergeCell ref="M4:O4"/>
    <mergeCell ref="P4:R4"/>
    <mergeCell ref="S4:U4"/>
    <mergeCell ref="B2:C2"/>
    <mergeCell ref="D2:H2"/>
  </mergeCells>
  <phoneticPr fontId="29"/>
  <pageMargins left="0.70866141732283505" right="0.118110236220472" top="0.55118110236220497" bottom="0.15748031496063" header="0.31496062992126" footer="0.31496062992126"/>
  <pageSetup paperSize="9" scale="58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2:AC12"/>
  <sheetViews>
    <sheetView tabSelected="1" zoomScale="95" zoomScaleNormal="95" workbookViewId="0">
      <selection activeCell="K5" sqref="K5"/>
    </sheetView>
  </sheetViews>
  <sheetFormatPr defaultColWidth="9" defaultRowHeight="31.5" customHeight="1" x14ac:dyDescent="0.4"/>
  <cols>
    <col min="1" max="2" width="9" style="5"/>
    <col min="3" max="3" width="5.25" style="5" customWidth="1"/>
    <col min="4" max="4" width="20.875" style="5" customWidth="1"/>
    <col min="5" max="5" width="6.125" style="5" customWidth="1"/>
    <col min="6" max="6" width="13.875" style="5" customWidth="1"/>
    <col min="7" max="18" width="8.125" style="5" customWidth="1"/>
    <col min="19" max="19" width="14" style="5" customWidth="1"/>
    <col min="20" max="20" width="10.625" style="5" customWidth="1"/>
    <col min="21" max="21" width="7.25" style="5" customWidth="1"/>
    <col min="22" max="22" width="15.625" style="5" customWidth="1"/>
    <col min="23" max="16384" width="9" style="5"/>
  </cols>
  <sheetData>
    <row r="2" spans="2:29" s="3" customFormat="1" ht="42" customHeight="1" x14ac:dyDescent="0.4">
      <c r="B2" s="58">
        <v>15</v>
      </c>
      <c r="C2" s="58"/>
      <c r="D2" s="59" t="s">
        <v>136</v>
      </c>
      <c r="E2" s="59"/>
      <c r="F2" s="59"/>
      <c r="G2" s="59"/>
      <c r="H2" s="59"/>
    </row>
    <row r="3" spans="2:29" ht="55.5" customHeight="1" x14ac:dyDescent="0.4">
      <c r="C3" s="111"/>
      <c r="D3" s="14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>
        <v>15</v>
      </c>
      <c r="Q3" s="142" t="s">
        <v>51</v>
      </c>
      <c r="R3" s="111">
        <v>16</v>
      </c>
      <c r="S3" s="111" t="s">
        <v>52</v>
      </c>
      <c r="T3" s="142"/>
      <c r="U3" s="111"/>
      <c r="V3" s="111"/>
      <c r="W3" s="111"/>
      <c r="X3" s="111"/>
      <c r="Y3" s="111"/>
      <c r="Z3" s="111"/>
      <c r="AA3" s="111"/>
      <c r="AB3" s="111"/>
      <c r="AC3" s="111"/>
    </row>
    <row r="4" spans="2:29" s="4" customFormat="1" ht="55.5" customHeight="1" x14ac:dyDescent="0.4">
      <c r="C4" s="113" t="s">
        <v>99</v>
      </c>
      <c r="D4" s="114" t="s">
        <v>53</v>
      </c>
      <c r="E4" s="114" t="s">
        <v>54</v>
      </c>
      <c r="F4" s="114" t="s">
        <v>14</v>
      </c>
      <c r="G4" s="115">
        <v>1</v>
      </c>
      <c r="H4" s="116"/>
      <c r="I4" s="117"/>
      <c r="J4" s="115">
        <v>2</v>
      </c>
      <c r="K4" s="116"/>
      <c r="L4" s="117"/>
      <c r="M4" s="115">
        <v>3</v>
      </c>
      <c r="N4" s="116"/>
      <c r="O4" s="117"/>
      <c r="P4" s="115">
        <v>4</v>
      </c>
      <c r="Q4" s="116"/>
      <c r="R4" s="117"/>
      <c r="S4" s="118" t="s">
        <v>24</v>
      </c>
      <c r="T4" s="118" t="s">
        <v>55</v>
      </c>
      <c r="U4" s="143"/>
      <c r="V4" s="119"/>
      <c r="W4" s="119"/>
      <c r="X4" s="119"/>
      <c r="Y4" s="119"/>
      <c r="Z4" s="119"/>
      <c r="AA4" s="119"/>
      <c r="AB4" s="119"/>
      <c r="AC4" s="119"/>
    </row>
    <row r="5" spans="2:29" s="4" customFormat="1" ht="55.5" customHeight="1" x14ac:dyDescent="0.4">
      <c r="C5" s="120">
        <v>1</v>
      </c>
      <c r="D5" s="121" t="s">
        <v>113</v>
      </c>
      <c r="E5" s="122" t="s">
        <v>56</v>
      </c>
      <c r="F5" s="122" t="s">
        <v>114</v>
      </c>
      <c r="G5" s="148"/>
      <c r="H5" s="149"/>
      <c r="I5" s="150"/>
      <c r="J5" s="151"/>
      <c r="K5" s="152" t="str">
        <f>IF(J6=2,"〇","×")</f>
        <v>〇</v>
      </c>
      <c r="L5" s="153"/>
      <c r="M5" s="151"/>
      <c r="N5" s="152" t="str">
        <f>IF(M6=2,"〇","×")</f>
        <v>×</v>
      </c>
      <c r="O5" s="153"/>
      <c r="P5" s="151"/>
      <c r="Q5" s="152" t="str">
        <f>IF(P6=2,"〇","×")</f>
        <v>〇</v>
      </c>
      <c r="R5" s="153"/>
      <c r="S5" s="129">
        <f>COUNTIF(A5:R5,"〇")*2+COUNTIF(A5:R5,"×")+COUNTIF(A5:R5,"W")*2</f>
        <v>5</v>
      </c>
      <c r="T5" s="130">
        <v>3</v>
      </c>
      <c r="U5" s="144"/>
      <c r="V5" s="119"/>
      <c r="W5" s="119"/>
      <c r="X5" s="119"/>
      <c r="Y5" s="119"/>
      <c r="Z5" s="119"/>
      <c r="AA5" s="119"/>
      <c r="AB5" s="119"/>
      <c r="AC5" s="119"/>
    </row>
    <row r="6" spans="2:29" s="4" customFormat="1" ht="55.5" customHeight="1" x14ac:dyDescent="0.4">
      <c r="C6" s="120"/>
      <c r="D6" s="121" t="s">
        <v>123</v>
      </c>
      <c r="E6" s="122" t="s">
        <v>56</v>
      </c>
      <c r="F6" s="122" t="s">
        <v>114</v>
      </c>
      <c r="G6" s="154"/>
      <c r="H6" s="155"/>
      <c r="I6" s="156"/>
      <c r="J6" s="157">
        <v>2</v>
      </c>
      <c r="K6" s="158" t="s">
        <v>57</v>
      </c>
      <c r="L6" s="159">
        <v>0</v>
      </c>
      <c r="M6" s="157">
        <v>0</v>
      </c>
      <c r="N6" s="158" t="s">
        <v>57</v>
      </c>
      <c r="O6" s="159">
        <v>2</v>
      </c>
      <c r="P6" s="157">
        <v>2</v>
      </c>
      <c r="Q6" s="158" t="s">
        <v>57</v>
      </c>
      <c r="R6" s="159">
        <v>1</v>
      </c>
      <c r="S6" s="137">
        <f>(G6+J6+M6+P6)/(I6+L6+O6+R6)</f>
        <v>1.3333333333333333</v>
      </c>
      <c r="T6" s="138"/>
      <c r="U6" s="144"/>
      <c r="V6" s="119"/>
      <c r="W6" s="119"/>
      <c r="X6" s="119"/>
      <c r="Y6" s="119"/>
      <c r="Z6" s="119"/>
      <c r="AA6" s="119"/>
      <c r="AB6" s="119"/>
      <c r="AC6" s="119"/>
    </row>
    <row r="7" spans="2:29" s="4" customFormat="1" ht="55.5" customHeight="1" x14ac:dyDescent="0.4">
      <c r="C7" s="120">
        <v>2</v>
      </c>
      <c r="D7" s="121" t="s">
        <v>121</v>
      </c>
      <c r="E7" s="122" t="s">
        <v>56</v>
      </c>
      <c r="F7" s="122" t="s">
        <v>120</v>
      </c>
      <c r="G7" s="151"/>
      <c r="H7" s="152" t="str">
        <f>IF(G8=2,"〇","×")</f>
        <v>×</v>
      </c>
      <c r="I7" s="153"/>
      <c r="J7" s="148"/>
      <c r="K7" s="149"/>
      <c r="L7" s="150"/>
      <c r="M7" s="151"/>
      <c r="N7" s="152" t="str">
        <f>IF(M8=2,"〇","×")</f>
        <v>〇</v>
      </c>
      <c r="O7" s="153"/>
      <c r="P7" s="151"/>
      <c r="Q7" s="152" t="str">
        <f>IF(P8=2,"〇","×")</f>
        <v>〇</v>
      </c>
      <c r="R7" s="153"/>
      <c r="S7" s="129">
        <f t="shared" ref="S7" si="0">COUNTIF(A7:R7,"〇")*2+COUNTIF(A7:R7,"×")+COUNTIF(A7:R7,"W")*2</f>
        <v>5</v>
      </c>
      <c r="T7" s="130">
        <v>2</v>
      </c>
      <c r="U7" s="144"/>
      <c r="V7" s="119"/>
      <c r="W7" s="119"/>
      <c r="X7" s="119"/>
      <c r="Y7" s="119"/>
      <c r="Z7" s="119"/>
      <c r="AA7" s="119"/>
      <c r="AB7" s="119"/>
      <c r="AC7" s="119"/>
    </row>
    <row r="8" spans="2:29" s="4" customFormat="1" ht="55.5" customHeight="1" x14ac:dyDescent="0.4">
      <c r="C8" s="120"/>
      <c r="D8" s="121" t="s">
        <v>127</v>
      </c>
      <c r="E8" s="122" t="s">
        <v>56</v>
      </c>
      <c r="F8" s="122" t="s">
        <v>120</v>
      </c>
      <c r="G8" s="160">
        <f>L6</f>
        <v>0</v>
      </c>
      <c r="H8" s="158" t="s">
        <v>57</v>
      </c>
      <c r="I8" s="161">
        <f>J6</f>
        <v>2</v>
      </c>
      <c r="J8" s="154"/>
      <c r="K8" s="155"/>
      <c r="L8" s="156"/>
      <c r="M8" s="157">
        <v>2</v>
      </c>
      <c r="N8" s="158" t="s">
        <v>57</v>
      </c>
      <c r="O8" s="159">
        <v>0</v>
      </c>
      <c r="P8" s="157">
        <v>2</v>
      </c>
      <c r="Q8" s="158" t="s">
        <v>57</v>
      </c>
      <c r="R8" s="159">
        <v>0</v>
      </c>
      <c r="S8" s="137">
        <f>(G8+J8+M8+P8)/(I8+L8+O8+R8)</f>
        <v>2</v>
      </c>
      <c r="T8" s="138"/>
      <c r="U8" s="144"/>
      <c r="V8" s="119"/>
      <c r="W8" s="119"/>
      <c r="X8" s="119"/>
      <c r="Y8" s="119"/>
      <c r="Z8" s="119"/>
      <c r="AA8" s="119"/>
      <c r="AB8" s="119"/>
      <c r="AC8" s="119"/>
    </row>
    <row r="9" spans="2:29" s="4" customFormat="1" ht="55.5" customHeight="1" x14ac:dyDescent="0.4">
      <c r="C9" s="120">
        <v>3</v>
      </c>
      <c r="D9" s="121" t="s">
        <v>110</v>
      </c>
      <c r="E9" s="122" t="s">
        <v>56</v>
      </c>
      <c r="F9" s="122" t="s">
        <v>87</v>
      </c>
      <c r="G9" s="151"/>
      <c r="H9" s="152" t="str">
        <f>IF(G10=2,"〇","×")</f>
        <v>〇</v>
      </c>
      <c r="I9" s="153"/>
      <c r="J9" s="151"/>
      <c r="K9" s="152" t="str">
        <f>IF(J10=2,"〇","×")</f>
        <v>×</v>
      </c>
      <c r="L9" s="153"/>
      <c r="M9" s="148"/>
      <c r="N9" s="149"/>
      <c r="O9" s="150"/>
      <c r="P9" s="151"/>
      <c r="Q9" s="152" t="str">
        <f>IF(P10=2,"〇","×")</f>
        <v>〇</v>
      </c>
      <c r="R9" s="153"/>
      <c r="S9" s="129">
        <f t="shared" ref="S9" si="1">COUNTIF(A9:R9,"〇")*2+COUNTIF(A9:R9,"×")+COUNTIF(A9:R9,"W")*2</f>
        <v>5</v>
      </c>
      <c r="T9" s="130">
        <v>1</v>
      </c>
      <c r="U9" s="144"/>
      <c r="V9" s="119"/>
      <c r="W9" s="119"/>
      <c r="X9" s="119"/>
      <c r="Y9" s="119"/>
      <c r="Z9" s="119"/>
      <c r="AA9" s="119"/>
      <c r="AB9" s="119"/>
      <c r="AC9" s="119"/>
    </row>
    <row r="10" spans="2:29" s="4" customFormat="1" ht="55.5" customHeight="1" x14ac:dyDescent="0.4">
      <c r="C10" s="120"/>
      <c r="D10" s="121" t="s">
        <v>112</v>
      </c>
      <c r="E10" s="122" t="s">
        <v>56</v>
      </c>
      <c r="F10" s="122" t="s">
        <v>87</v>
      </c>
      <c r="G10" s="160">
        <f>O6</f>
        <v>2</v>
      </c>
      <c r="H10" s="158" t="s">
        <v>57</v>
      </c>
      <c r="I10" s="161">
        <f>M6</f>
        <v>0</v>
      </c>
      <c r="J10" s="160">
        <f>O8</f>
        <v>0</v>
      </c>
      <c r="K10" s="158" t="s">
        <v>57</v>
      </c>
      <c r="L10" s="161">
        <f>M8</f>
        <v>2</v>
      </c>
      <c r="M10" s="154"/>
      <c r="N10" s="155"/>
      <c r="O10" s="156"/>
      <c r="P10" s="157">
        <v>2</v>
      </c>
      <c r="Q10" s="158" t="s">
        <v>57</v>
      </c>
      <c r="R10" s="159">
        <v>0</v>
      </c>
      <c r="S10" s="137">
        <f>(G10+J10+M10+P10)/(I10+L10+O10+R10)</f>
        <v>2</v>
      </c>
      <c r="T10" s="138"/>
      <c r="U10" s="144"/>
      <c r="V10" s="119"/>
      <c r="W10" s="119"/>
      <c r="X10" s="119"/>
      <c r="Y10" s="119"/>
      <c r="Z10" s="119"/>
      <c r="AA10" s="119"/>
      <c r="AB10" s="119"/>
      <c r="AC10" s="119"/>
    </row>
    <row r="11" spans="2:29" s="119" customFormat="1" ht="55.5" customHeight="1" x14ac:dyDescent="0.4">
      <c r="C11" s="120">
        <v>4</v>
      </c>
      <c r="D11" s="121" t="s">
        <v>118</v>
      </c>
      <c r="E11" s="122" t="s">
        <v>56</v>
      </c>
      <c r="F11" s="122" t="s">
        <v>114</v>
      </c>
      <c r="G11" s="151"/>
      <c r="H11" s="152" t="str">
        <f>IF(G12=2,"〇","×")</f>
        <v>×</v>
      </c>
      <c r="I11" s="153"/>
      <c r="J11" s="151"/>
      <c r="K11" s="152" t="str">
        <f>IF(J12=2,"〇","×")</f>
        <v>×</v>
      </c>
      <c r="L11" s="153"/>
      <c r="M11" s="151"/>
      <c r="N11" s="152" t="str">
        <f>IF(M12=2,"〇","×")</f>
        <v>×</v>
      </c>
      <c r="O11" s="153"/>
      <c r="P11" s="148"/>
      <c r="Q11" s="149"/>
      <c r="R11" s="150"/>
      <c r="S11" s="129">
        <f t="shared" ref="S11" si="2">COUNTIF(A11:R11,"〇")*2+COUNTIF(A11:R11,"×")+COUNTIF(A11:R11,"W")*2</f>
        <v>3</v>
      </c>
      <c r="T11" s="130">
        <v>4</v>
      </c>
      <c r="U11" s="144"/>
    </row>
    <row r="12" spans="2:29" s="119" customFormat="1" ht="56.25" customHeight="1" x14ac:dyDescent="0.4">
      <c r="C12" s="120"/>
      <c r="D12" s="162" t="s">
        <v>115</v>
      </c>
      <c r="E12" s="122" t="s">
        <v>56</v>
      </c>
      <c r="F12" s="122" t="s">
        <v>114</v>
      </c>
      <c r="G12" s="160">
        <f>R6</f>
        <v>1</v>
      </c>
      <c r="H12" s="158" t="s">
        <v>57</v>
      </c>
      <c r="I12" s="161">
        <f>P6</f>
        <v>2</v>
      </c>
      <c r="J12" s="160">
        <f>R8</f>
        <v>0</v>
      </c>
      <c r="K12" s="158" t="s">
        <v>57</v>
      </c>
      <c r="L12" s="161">
        <f>P8</f>
        <v>2</v>
      </c>
      <c r="M12" s="160">
        <f>R10</f>
        <v>0</v>
      </c>
      <c r="N12" s="158" t="s">
        <v>57</v>
      </c>
      <c r="O12" s="161">
        <f>P10</f>
        <v>2</v>
      </c>
      <c r="P12" s="154"/>
      <c r="Q12" s="155"/>
      <c r="R12" s="156"/>
      <c r="S12" s="137">
        <f>(G12+J12+M12+P12)/(I12+L12+O12+R12)</f>
        <v>0.16666666666666666</v>
      </c>
      <c r="T12" s="138"/>
      <c r="U12" s="144"/>
    </row>
  </sheetData>
  <mergeCells count="18">
    <mergeCell ref="C5:C6"/>
    <mergeCell ref="C7:C8"/>
    <mergeCell ref="C9:C10"/>
    <mergeCell ref="C11:C12"/>
    <mergeCell ref="T5:T6"/>
    <mergeCell ref="T7:T8"/>
    <mergeCell ref="T9:T10"/>
    <mergeCell ref="T11:T12"/>
    <mergeCell ref="M9:O10"/>
    <mergeCell ref="P11:R12"/>
    <mergeCell ref="G5:I6"/>
    <mergeCell ref="J7:L8"/>
    <mergeCell ref="G4:I4"/>
    <mergeCell ref="J4:L4"/>
    <mergeCell ref="M4:O4"/>
    <mergeCell ref="P4:R4"/>
    <mergeCell ref="B2:C2"/>
    <mergeCell ref="D2:H2"/>
  </mergeCells>
  <phoneticPr fontId="29"/>
  <pageMargins left="0.70866141732283505" right="0.118110236220472" top="0.55118110236220497" bottom="0.15748031496063" header="0.31496062992126" footer="0.31496062992126"/>
  <pageSetup paperSize="9" scale="5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900"/>
    <pageSetUpPr fitToPage="1"/>
  </sheetPr>
  <dimension ref="B2:AN21"/>
  <sheetViews>
    <sheetView topLeftCell="A13" zoomScale="74" zoomScaleNormal="74" workbookViewId="0">
      <selection activeCell="A22" sqref="A22:XFD26"/>
    </sheetView>
  </sheetViews>
  <sheetFormatPr defaultColWidth="9" defaultRowHeight="31.5" customHeight="1" x14ac:dyDescent="0.4"/>
  <cols>
    <col min="3" max="3" width="5.25" customWidth="1"/>
    <col min="4" max="4" width="16.125" style="10" customWidth="1"/>
    <col min="5" max="5" width="4.625" customWidth="1"/>
    <col min="6" max="6" width="11.125" customWidth="1"/>
    <col min="7" max="30" width="3" customWidth="1"/>
    <col min="31" max="31" width="11.375" customWidth="1"/>
    <col min="32" max="32" width="8" customWidth="1"/>
  </cols>
  <sheetData>
    <row r="2" spans="2:40" ht="31.5" customHeight="1" x14ac:dyDescent="0.4">
      <c r="B2" s="58">
        <v>1</v>
      </c>
      <c r="C2" s="58"/>
      <c r="D2" s="59" t="s">
        <v>47</v>
      </c>
      <c r="E2" s="59"/>
      <c r="F2" s="59"/>
      <c r="G2" s="59"/>
      <c r="H2" s="59"/>
    </row>
    <row r="3" spans="2:40" s="8" customFormat="1" ht="31.5" customHeight="1" x14ac:dyDescent="0.4">
      <c r="D3" s="8" t="s">
        <v>2</v>
      </c>
      <c r="Z3" s="8">
        <v>1</v>
      </c>
      <c r="AA3" s="17" t="s">
        <v>51</v>
      </c>
      <c r="AB3" s="8">
        <v>2</v>
      </c>
      <c r="AC3" s="17" t="s">
        <v>51</v>
      </c>
      <c r="AD3" s="8">
        <v>3</v>
      </c>
      <c r="AE3" s="8" t="s">
        <v>52</v>
      </c>
    </row>
    <row r="4" spans="2:40" ht="47.25" customHeight="1" x14ac:dyDescent="0.4">
      <c r="C4" s="19" t="s">
        <v>1</v>
      </c>
      <c r="D4" s="20" t="s">
        <v>53</v>
      </c>
      <c r="E4" s="21" t="s">
        <v>54</v>
      </c>
      <c r="F4" s="13" t="s">
        <v>14</v>
      </c>
      <c r="G4" s="60">
        <v>1</v>
      </c>
      <c r="H4" s="61"/>
      <c r="I4" s="62"/>
      <c r="J4" s="60">
        <v>2</v>
      </c>
      <c r="K4" s="61"/>
      <c r="L4" s="62"/>
      <c r="M4" s="60">
        <v>3</v>
      </c>
      <c r="N4" s="61"/>
      <c r="O4" s="62"/>
      <c r="P4" s="60">
        <v>4</v>
      </c>
      <c r="Q4" s="61"/>
      <c r="R4" s="62"/>
      <c r="S4" s="60">
        <v>5</v>
      </c>
      <c r="T4" s="61"/>
      <c r="U4" s="62"/>
      <c r="V4" s="60">
        <v>6</v>
      </c>
      <c r="W4" s="61"/>
      <c r="X4" s="62"/>
      <c r="Y4" s="60">
        <v>7</v>
      </c>
      <c r="Z4" s="61"/>
      <c r="AA4" s="62"/>
      <c r="AB4" s="60">
        <v>8</v>
      </c>
      <c r="AC4" s="61"/>
      <c r="AD4" s="62"/>
      <c r="AE4" s="22" t="s">
        <v>24</v>
      </c>
      <c r="AF4" s="22" t="s">
        <v>55</v>
      </c>
    </row>
    <row r="5" spans="2:40" ht="47.25" customHeight="1" x14ac:dyDescent="0.4">
      <c r="C5" s="63">
        <v>1</v>
      </c>
      <c r="D5" s="14" t="s">
        <v>48</v>
      </c>
      <c r="E5" s="15" t="s">
        <v>56</v>
      </c>
      <c r="F5" s="15" t="s">
        <v>49</v>
      </c>
      <c r="G5" s="69"/>
      <c r="H5" s="70"/>
      <c r="I5" s="71"/>
      <c r="J5" s="72"/>
      <c r="K5" s="73" t="str">
        <f>IF(J6=2,"〇","×")</f>
        <v>〇</v>
      </c>
      <c r="L5" s="74"/>
      <c r="M5" s="72"/>
      <c r="N5" s="73" t="str">
        <f>IF(M6=2,"〇","×")</f>
        <v>×</v>
      </c>
      <c r="O5" s="74"/>
      <c r="P5" s="72"/>
      <c r="Q5" s="73" t="str">
        <f>IF(P6=2,"〇","×")</f>
        <v>×</v>
      </c>
      <c r="R5" s="74"/>
      <c r="S5" s="72"/>
      <c r="T5" s="73" t="str">
        <f>IF(S6=2,"〇","×")</f>
        <v>〇</v>
      </c>
      <c r="U5" s="74"/>
      <c r="V5" s="72"/>
      <c r="W5" s="73" t="str">
        <f>IF(V6=2,"〇","×")</f>
        <v>×</v>
      </c>
      <c r="X5" s="74"/>
      <c r="Y5" s="72"/>
      <c r="Z5" s="73" t="str">
        <f>IF(Y6=2,"〇","×")</f>
        <v>〇</v>
      </c>
      <c r="AA5" s="74"/>
      <c r="AB5" s="72"/>
      <c r="AC5" s="73" t="str">
        <f>IF(AB6=2,"〇","×")</f>
        <v>〇</v>
      </c>
      <c r="AD5" s="74"/>
      <c r="AE5" s="75">
        <f>COUNTIF(G5:AD5,"〇")*2+COUNTIF(G5:AD5,"×")+COUNTIF(G5:AD5,"W")*2</f>
        <v>11</v>
      </c>
      <c r="AF5" s="76">
        <v>3</v>
      </c>
      <c r="AG5" s="77"/>
      <c r="AH5" s="77"/>
      <c r="AI5" s="77"/>
      <c r="AJ5" s="77"/>
      <c r="AK5" s="77"/>
      <c r="AL5" s="77"/>
      <c r="AM5" s="77"/>
      <c r="AN5" s="77"/>
    </row>
    <row r="6" spans="2:40" ht="47.25" customHeight="1" x14ac:dyDescent="0.4">
      <c r="C6" s="63"/>
      <c r="D6" s="14" t="s">
        <v>50</v>
      </c>
      <c r="E6" s="15" t="s">
        <v>56</v>
      </c>
      <c r="F6" s="15" t="s">
        <v>49</v>
      </c>
      <c r="G6" s="78"/>
      <c r="H6" s="79"/>
      <c r="I6" s="80"/>
      <c r="J6" s="81">
        <v>2</v>
      </c>
      <c r="K6" s="82" t="s">
        <v>57</v>
      </c>
      <c r="L6" s="83">
        <v>0</v>
      </c>
      <c r="M6" s="81">
        <v>0</v>
      </c>
      <c r="N6" s="82" t="s">
        <v>57</v>
      </c>
      <c r="O6" s="83">
        <v>2</v>
      </c>
      <c r="P6" s="81">
        <v>0</v>
      </c>
      <c r="Q6" s="82" t="s">
        <v>57</v>
      </c>
      <c r="R6" s="83">
        <v>2</v>
      </c>
      <c r="S6" s="81">
        <v>2</v>
      </c>
      <c r="T6" s="82" t="s">
        <v>57</v>
      </c>
      <c r="U6" s="83">
        <v>0</v>
      </c>
      <c r="V6" s="81">
        <v>0</v>
      </c>
      <c r="W6" s="82" t="s">
        <v>57</v>
      </c>
      <c r="X6" s="83">
        <v>2</v>
      </c>
      <c r="Y6" s="81">
        <v>2</v>
      </c>
      <c r="Z6" s="82" t="s">
        <v>57</v>
      </c>
      <c r="AA6" s="83">
        <v>0</v>
      </c>
      <c r="AB6" s="81">
        <v>2</v>
      </c>
      <c r="AC6" s="82" t="s">
        <v>57</v>
      </c>
      <c r="AD6" s="83">
        <v>0</v>
      </c>
      <c r="AE6" s="84">
        <f>(G6+J6+M6+P6+S6+V6+Y6+AB6)/(I6+L6+O6+R6+U6+X6+AA6+AD6)</f>
        <v>1.3333333333333333</v>
      </c>
      <c r="AF6" s="85"/>
      <c r="AG6" s="77"/>
      <c r="AH6" s="77"/>
      <c r="AI6" s="77"/>
      <c r="AJ6" s="77"/>
      <c r="AK6" s="77"/>
      <c r="AL6" s="77"/>
      <c r="AM6" s="77"/>
      <c r="AN6" s="77"/>
    </row>
    <row r="7" spans="2:40" ht="47.25" customHeight="1" x14ac:dyDescent="0.4">
      <c r="C7" s="63">
        <v>2</v>
      </c>
      <c r="D7" s="14" t="s">
        <v>58</v>
      </c>
      <c r="E7" s="15" t="s">
        <v>56</v>
      </c>
      <c r="F7" s="15" t="s">
        <v>49</v>
      </c>
      <c r="G7" s="72"/>
      <c r="H7" s="73" t="str">
        <f>IF(G8=2,"〇","×")</f>
        <v>×</v>
      </c>
      <c r="I7" s="74"/>
      <c r="J7" s="69"/>
      <c r="K7" s="70"/>
      <c r="L7" s="71"/>
      <c r="M7" s="72"/>
      <c r="N7" s="73" t="str">
        <f>IF(M8=2,"〇","×")</f>
        <v>×</v>
      </c>
      <c r="O7" s="74"/>
      <c r="P7" s="72"/>
      <c r="Q7" s="73" t="str">
        <f>IF(P8=2,"〇","×")</f>
        <v>×</v>
      </c>
      <c r="R7" s="74"/>
      <c r="S7" s="72"/>
      <c r="T7" s="73" t="str">
        <f>IF(S8=2,"〇","×")</f>
        <v>〇</v>
      </c>
      <c r="U7" s="74"/>
      <c r="V7" s="72"/>
      <c r="W7" s="73" t="str">
        <f>IF(V8=2,"〇","×")</f>
        <v>〇</v>
      </c>
      <c r="X7" s="74"/>
      <c r="Y7" s="72"/>
      <c r="Z7" s="73" t="str">
        <f t="shared" ref="Z7:Z11" si="0">IF(Y8=2,"〇","×")</f>
        <v>〇</v>
      </c>
      <c r="AA7" s="74"/>
      <c r="AB7" s="72"/>
      <c r="AC7" s="73" t="str">
        <f>IF(AB8=2,"〇","×")</f>
        <v>〇</v>
      </c>
      <c r="AD7" s="74"/>
      <c r="AE7" s="75">
        <f t="shared" ref="AE7" si="1">COUNTIF(G7:AD7,"〇")*2+COUNTIF(G7:AD7,"×")+COUNTIF(G7:AD7,"W")*2</f>
        <v>11</v>
      </c>
      <c r="AF7" s="76">
        <v>4</v>
      </c>
      <c r="AG7" s="77"/>
      <c r="AH7" s="77"/>
      <c r="AI7" s="77"/>
      <c r="AJ7" s="77"/>
      <c r="AK7" s="77"/>
      <c r="AL7" s="77"/>
      <c r="AM7" s="77"/>
      <c r="AN7" s="77"/>
    </row>
    <row r="8" spans="2:40" ht="47.25" customHeight="1" x14ac:dyDescent="0.4">
      <c r="C8" s="63"/>
      <c r="D8" s="14" t="s">
        <v>59</v>
      </c>
      <c r="E8" s="15" t="s">
        <v>56</v>
      </c>
      <c r="F8" s="15" t="s">
        <v>49</v>
      </c>
      <c r="G8" s="86">
        <f>L6</f>
        <v>0</v>
      </c>
      <c r="H8" s="82" t="s">
        <v>57</v>
      </c>
      <c r="I8" s="87">
        <f>J6</f>
        <v>2</v>
      </c>
      <c r="J8" s="78"/>
      <c r="K8" s="79"/>
      <c r="L8" s="80"/>
      <c r="M8" s="81">
        <v>0</v>
      </c>
      <c r="N8" s="82" t="s">
        <v>57</v>
      </c>
      <c r="O8" s="83">
        <v>2</v>
      </c>
      <c r="P8" s="81">
        <v>0</v>
      </c>
      <c r="Q8" s="82" t="s">
        <v>57</v>
      </c>
      <c r="R8" s="83">
        <v>2</v>
      </c>
      <c r="S8" s="81">
        <v>2</v>
      </c>
      <c r="T8" s="82" t="s">
        <v>57</v>
      </c>
      <c r="U8" s="83">
        <v>1</v>
      </c>
      <c r="V8" s="81">
        <v>2</v>
      </c>
      <c r="W8" s="82" t="s">
        <v>57</v>
      </c>
      <c r="X8" s="83">
        <v>1</v>
      </c>
      <c r="Y8" s="81">
        <v>2</v>
      </c>
      <c r="Z8" s="82" t="s">
        <v>57</v>
      </c>
      <c r="AA8" s="83">
        <v>0</v>
      </c>
      <c r="AB8" s="81">
        <v>2</v>
      </c>
      <c r="AC8" s="82" t="s">
        <v>57</v>
      </c>
      <c r="AD8" s="83">
        <v>0</v>
      </c>
      <c r="AE8" s="84">
        <f t="shared" ref="AE8" si="2">(G8+J8+M8+P8+S8+V8+Y8+AB8)/(I8+L8+O8+R8+U8+X8+AA8+AD8)</f>
        <v>1</v>
      </c>
      <c r="AF8" s="85"/>
      <c r="AG8" s="77"/>
      <c r="AH8" s="77"/>
      <c r="AI8" s="77"/>
      <c r="AJ8" s="77"/>
      <c r="AK8" s="77"/>
      <c r="AL8" s="77"/>
      <c r="AM8" s="77"/>
      <c r="AN8" s="77"/>
    </row>
    <row r="9" spans="2:40" ht="47.25" customHeight="1" x14ac:dyDescent="0.4">
      <c r="C9" s="63">
        <v>3</v>
      </c>
      <c r="D9" s="14" t="s">
        <v>32</v>
      </c>
      <c r="E9" s="15" t="s">
        <v>56</v>
      </c>
      <c r="F9" s="15" t="s">
        <v>16</v>
      </c>
      <c r="G9" s="72"/>
      <c r="H9" s="73" t="str">
        <f>IF(G10=2,"〇","×")</f>
        <v>〇</v>
      </c>
      <c r="I9" s="74"/>
      <c r="J9" s="72"/>
      <c r="K9" s="73" t="str">
        <f>IF(J10=2,"〇","×")</f>
        <v>〇</v>
      </c>
      <c r="L9" s="74"/>
      <c r="M9" s="69"/>
      <c r="N9" s="70"/>
      <c r="O9" s="71"/>
      <c r="P9" s="72"/>
      <c r="Q9" s="73" t="str">
        <f>IF(P10=2,"〇","×")</f>
        <v>〇</v>
      </c>
      <c r="R9" s="74"/>
      <c r="S9" s="72"/>
      <c r="T9" s="73" t="str">
        <f>IF(S10=2,"〇","×")</f>
        <v>〇</v>
      </c>
      <c r="U9" s="74"/>
      <c r="V9" s="72"/>
      <c r="W9" s="73" t="str">
        <f>IF(V10=2,"〇","×")</f>
        <v>〇</v>
      </c>
      <c r="X9" s="74"/>
      <c r="Y9" s="72"/>
      <c r="Z9" s="73" t="str">
        <f t="shared" si="0"/>
        <v>〇</v>
      </c>
      <c r="AA9" s="74"/>
      <c r="AB9" s="72"/>
      <c r="AC9" s="73" t="str">
        <f t="shared" ref="AC9:AC13" si="3">IF(AB10=2,"〇","×")</f>
        <v>〇</v>
      </c>
      <c r="AD9" s="74"/>
      <c r="AE9" s="75">
        <f t="shared" ref="AE9" si="4">COUNTIF(G9:AD9,"〇")*2+COUNTIF(G9:AD9,"×")+COUNTIF(G9:AD9,"W")*2</f>
        <v>14</v>
      </c>
      <c r="AF9" s="76">
        <v>1</v>
      </c>
      <c r="AG9" s="77"/>
      <c r="AH9" s="77"/>
      <c r="AI9" s="77"/>
      <c r="AJ9" s="77"/>
      <c r="AK9" s="77"/>
      <c r="AL9" s="77"/>
      <c r="AM9" s="77"/>
      <c r="AN9" s="77"/>
    </row>
    <row r="10" spans="2:40" ht="47.25" customHeight="1" x14ac:dyDescent="0.4">
      <c r="C10" s="63"/>
      <c r="D10" s="14" t="s">
        <v>28</v>
      </c>
      <c r="E10" s="15" t="s">
        <v>56</v>
      </c>
      <c r="F10" s="15" t="s">
        <v>16</v>
      </c>
      <c r="G10" s="86">
        <f>O6</f>
        <v>2</v>
      </c>
      <c r="H10" s="82" t="s">
        <v>57</v>
      </c>
      <c r="I10" s="87">
        <f>M6</f>
        <v>0</v>
      </c>
      <c r="J10" s="86">
        <f>O8</f>
        <v>2</v>
      </c>
      <c r="K10" s="82" t="s">
        <v>57</v>
      </c>
      <c r="L10" s="87">
        <f>M8</f>
        <v>0</v>
      </c>
      <c r="M10" s="78"/>
      <c r="N10" s="79"/>
      <c r="O10" s="80"/>
      <c r="P10" s="81">
        <v>2</v>
      </c>
      <c r="Q10" s="82" t="s">
        <v>57</v>
      </c>
      <c r="R10" s="83">
        <v>1</v>
      </c>
      <c r="S10" s="81">
        <v>2</v>
      </c>
      <c r="T10" s="82" t="s">
        <v>57</v>
      </c>
      <c r="U10" s="83">
        <v>0</v>
      </c>
      <c r="V10" s="81">
        <v>2</v>
      </c>
      <c r="W10" s="82" t="s">
        <v>57</v>
      </c>
      <c r="X10" s="83">
        <v>1</v>
      </c>
      <c r="Y10" s="81">
        <v>2</v>
      </c>
      <c r="Z10" s="82" t="s">
        <v>57</v>
      </c>
      <c r="AA10" s="83">
        <v>0</v>
      </c>
      <c r="AB10" s="81">
        <v>2</v>
      </c>
      <c r="AC10" s="82" t="s">
        <v>57</v>
      </c>
      <c r="AD10" s="83">
        <v>0</v>
      </c>
      <c r="AE10" s="84">
        <f t="shared" ref="AE10" si="5">(G10+J10+M10+P10+S10+V10+Y10+AB10)/(I10+L10+O10+R10+U10+X10+AA10+AD10)</f>
        <v>7</v>
      </c>
      <c r="AF10" s="85"/>
      <c r="AG10" s="77"/>
      <c r="AH10" s="77"/>
      <c r="AI10" s="77"/>
      <c r="AJ10" s="77"/>
      <c r="AK10" s="77"/>
      <c r="AL10" s="77"/>
      <c r="AM10" s="77"/>
      <c r="AN10" s="77"/>
    </row>
    <row r="11" spans="2:40" ht="47.25" customHeight="1" x14ac:dyDescent="0.4">
      <c r="C11" s="63">
        <v>4</v>
      </c>
      <c r="D11" s="14" t="s">
        <v>60</v>
      </c>
      <c r="E11" s="15" t="s">
        <v>56</v>
      </c>
      <c r="F11" s="15" t="s">
        <v>49</v>
      </c>
      <c r="G11" s="72"/>
      <c r="H11" s="73" t="str">
        <f>IF(G12=2,"〇","×")</f>
        <v>〇</v>
      </c>
      <c r="I11" s="74"/>
      <c r="J11" s="72"/>
      <c r="K11" s="73" t="str">
        <f>IF(J12=2,"〇","×")</f>
        <v>〇</v>
      </c>
      <c r="L11" s="74"/>
      <c r="M11" s="72"/>
      <c r="N11" s="73" t="str">
        <f>IF(M12=2,"〇","×")</f>
        <v>×</v>
      </c>
      <c r="O11" s="74"/>
      <c r="P11" s="69"/>
      <c r="Q11" s="70"/>
      <c r="R11" s="71"/>
      <c r="S11" s="72"/>
      <c r="T11" s="73" t="str">
        <f>IF(S12=2,"〇","×")</f>
        <v>×</v>
      </c>
      <c r="U11" s="74"/>
      <c r="V11" s="72"/>
      <c r="W11" s="73" t="str">
        <f>IF(V12=2,"〇","×")</f>
        <v>×</v>
      </c>
      <c r="X11" s="74"/>
      <c r="Y11" s="72"/>
      <c r="Z11" s="73" t="str">
        <f t="shared" si="0"/>
        <v>〇</v>
      </c>
      <c r="AA11" s="74"/>
      <c r="AB11" s="72"/>
      <c r="AC11" s="73" t="str">
        <f t="shared" si="3"/>
        <v>〇</v>
      </c>
      <c r="AD11" s="74"/>
      <c r="AE11" s="75">
        <f t="shared" ref="AE11" si="6">COUNTIF(G11:AD11,"〇")*2+COUNTIF(G11:AD11,"×")+COUNTIF(G11:AD11,"W")*2</f>
        <v>11</v>
      </c>
      <c r="AF11" s="76">
        <v>2</v>
      </c>
      <c r="AG11" s="77"/>
      <c r="AH11" s="77"/>
      <c r="AI11" s="77"/>
      <c r="AJ11" s="77"/>
      <c r="AK11" s="77"/>
      <c r="AL11" s="77"/>
      <c r="AM11" s="77"/>
      <c r="AN11" s="77"/>
    </row>
    <row r="12" spans="2:40" ht="47.25" customHeight="1" x14ac:dyDescent="0.4">
      <c r="C12" s="63"/>
      <c r="D12" s="14" t="s">
        <v>61</v>
      </c>
      <c r="E12" s="15" t="s">
        <v>56</v>
      </c>
      <c r="F12" s="15" t="s">
        <v>49</v>
      </c>
      <c r="G12" s="86">
        <f>R6</f>
        <v>2</v>
      </c>
      <c r="H12" s="82" t="s">
        <v>57</v>
      </c>
      <c r="I12" s="87">
        <f>P6</f>
        <v>0</v>
      </c>
      <c r="J12" s="86">
        <f>R8</f>
        <v>2</v>
      </c>
      <c r="K12" s="82" t="s">
        <v>57</v>
      </c>
      <c r="L12" s="87">
        <f>P8</f>
        <v>0</v>
      </c>
      <c r="M12" s="86">
        <f>R10</f>
        <v>1</v>
      </c>
      <c r="N12" s="82" t="s">
        <v>57</v>
      </c>
      <c r="O12" s="87">
        <f>P10</f>
        <v>2</v>
      </c>
      <c r="P12" s="78"/>
      <c r="Q12" s="79"/>
      <c r="R12" s="80"/>
      <c r="S12" s="81">
        <v>1</v>
      </c>
      <c r="T12" s="82" t="s">
        <v>57</v>
      </c>
      <c r="U12" s="83">
        <v>2</v>
      </c>
      <c r="V12" s="81">
        <v>0</v>
      </c>
      <c r="W12" s="82" t="s">
        <v>57</v>
      </c>
      <c r="X12" s="83">
        <v>2</v>
      </c>
      <c r="Y12" s="81">
        <v>2</v>
      </c>
      <c r="Z12" s="82" t="s">
        <v>57</v>
      </c>
      <c r="AA12" s="83">
        <v>1</v>
      </c>
      <c r="AB12" s="81">
        <v>2</v>
      </c>
      <c r="AC12" s="82" t="s">
        <v>57</v>
      </c>
      <c r="AD12" s="83">
        <v>0</v>
      </c>
      <c r="AE12" s="84">
        <f t="shared" ref="AE12" si="7">(G12+J12+M12+P12+S12+V12+Y12+AB12)/(I12+L12+O12+R12+U12+X12+AA12+AD12)</f>
        <v>1.4285714285714286</v>
      </c>
      <c r="AF12" s="85"/>
      <c r="AG12" s="77"/>
      <c r="AH12" s="77"/>
      <c r="AI12" s="77"/>
      <c r="AJ12" s="77"/>
      <c r="AK12" s="77"/>
      <c r="AL12" s="77"/>
      <c r="AM12" s="77"/>
      <c r="AN12" s="77"/>
    </row>
    <row r="13" spans="2:40" ht="47.25" customHeight="1" x14ac:dyDescent="0.4">
      <c r="C13" s="63">
        <v>5</v>
      </c>
      <c r="D13" s="14" t="s">
        <v>62</v>
      </c>
      <c r="E13" s="15" t="s">
        <v>56</v>
      </c>
      <c r="F13" s="15" t="s">
        <v>49</v>
      </c>
      <c r="G13" s="72"/>
      <c r="H13" s="73" t="str">
        <f>IF(G14=2,"〇","×")</f>
        <v>×</v>
      </c>
      <c r="I13" s="74"/>
      <c r="J13" s="72"/>
      <c r="K13" s="73" t="str">
        <f t="shared" ref="K13" si="8">IF(J14=2,"〇","×")</f>
        <v>×</v>
      </c>
      <c r="L13" s="74"/>
      <c r="M13" s="72"/>
      <c r="N13" s="73" t="str">
        <f>IF(M14=2,"〇","×")</f>
        <v>×</v>
      </c>
      <c r="O13" s="74"/>
      <c r="P13" s="72"/>
      <c r="Q13" s="73" t="str">
        <f>IF(P14=2,"〇","×")</f>
        <v>〇</v>
      </c>
      <c r="R13" s="74"/>
      <c r="S13" s="69"/>
      <c r="T13" s="70"/>
      <c r="U13" s="71"/>
      <c r="V13" s="72"/>
      <c r="W13" s="73" t="str">
        <f>IF(V14=2,"〇","×")</f>
        <v>×</v>
      </c>
      <c r="X13" s="74"/>
      <c r="Y13" s="72"/>
      <c r="Z13" s="73" t="str">
        <f>IF(Y14=2,"〇","×")</f>
        <v>〇</v>
      </c>
      <c r="AA13" s="74"/>
      <c r="AB13" s="72"/>
      <c r="AC13" s="73" t="str">
        <f t="shared" si="3"/>
        <v>〇</v>
      </c>
      <c r="AD13" s="74"/>
      <c r="AE13" s="75">
        <f t="shared" ref="AE13" si="9">COUNTIF(G13:AD13,"〇")*2+COUNTIF(G13:AD13,"×")+COUNTIF(G13:AD13,"W")*2</f>
        <v>10</v>
      </c>
      <c r="AF13" s="76" t="s">
        <v>63</v>
      </c>
      <c r="AG13" s="77"/>
      <c r="AH13" s="77"/>
      <c r="AI13" s="77"/>
      <c r="AJ13" s="77"/>
      <c r="AK13" s="77"/>
      <c r="AL13" s="77"/>
      <c r="AM13" s="77"/>
      <c r="AN13" s="77"/>
    </row>
    <row r="14" spans="2:40" ht="47.25" customHeight="1" x14ac:dyDescent="0.4">
      <c r="C14" s="63"/>
      <c r="D14" s="14" t="s">
        <v>64</v>
      </c>
      <c r="E14" s="15" t="s">
        <v>56</v>
      </c>
      <c r="F14" s="15" t="s">
        <v>49</v>
      </c>
      <c r="G14" s="86">
        <f>U6</f>
        <v>0</v>
      </c>
      <c r="H14" s="82" t="s">
        <v>57</v>
      </c>
      <c r="I14" s="87">
        <f>S6</f>
        <v>2</v>
      </c>
      <c r="J14" s="86">
        <f>U8</f>
        <v>1</v>
      </c>
      <c r="K14" s="82" t="s">
        <v>57</v>
      </c>
      <c r="L14" s="87">
        <f>S8</f>
        <v>2</v>
      </c>
      <c r="M14" s="86">
        <f>U10</f>
        <v>0</v>
      </c>
      <c r="N14" s="82" t="s">
        <v>57</v>
      </c>
      <c r="O14" s="87">
        <f>S10</f>
        <v>2</v>
      </c>
      <c r="P14" s="86">
        <f>U12</f>
        <v>2</v>
      </c>
      <c r="Q14" s="82" t="s">
        <v>57</v>
      </c>
      <c r="R14" s="87">
        <f>S12</f>
        <v>1</v>
      </c>
      <c r="S14" s="78"/>
      <c r="T14" s="79"/>
      <c r="U14" s="80"/>
      <c r="V14" s="81">
        <v>0</v>
      </c>
      <c r="W14" s="82" t="s">
        <v>57</v>
      </c>
      <c r="X14" s="83">
        <v>2</v>
      </c>
      <c r="Y14" s="81">
        <v>2</v>
      </c>
      <c r="Z14" s="82" t="s">
        <v>57</v>
      </c>
      <c r="AA14" s="83">
        <v>0</v>
      </c>
      <c r="AB14" s="81">
        <v>2</v>
      </c>
      <c r="AC14" s="82" t="s">
        <v>57</v>
      </c>
      <c r="AD14" s="83">
        <v>0</v>
      </c>
      <c r="AE14" s="84">
        <f t="shared" ref="AE14" si="10">(G14+J14+M14+P14+S14+V14+Y14+AB14)/(I14+L14+O14+R14+U14+X14+AA14+AD14)</f>
        <v>0.77777777777777779</v>
      </c>
      <c r="AF14" s="85"/>
      <c r="AG14" s="77"/>
      <c r="AH14" s="77"/>
      <c r="AI14" s="77"/>
      <c r="AJ14" s="77"/>
      <c r="AK14" s="77"/>
      <c r="AL14" s="77"/>
      <c r="AM14" s="77"/>
      <c r="AN14" s="77"/>
    </row>
    <row r="15" spans="2:40" ht="47.25" customHeight="1" x14ac:dyDescent="0.4">
      <c r="C15" s="63">
        <v>6</v>
      </c>
      <c r="D15" s="14" t="s">
        <v>65</v>
      </c>
      <c r="E15" s="15" t="s">
        <v>56</v>
      </c>
      <c r="F15" s="15" t="s">
        <v>49</v>
      </c>
      <c r="G15" s="72"/>
      <c r="H15" s="73" t="str">
        <f>IF(G16=2,"〇","×")</f>
        <v>〇</v>
      </c>
      <c r="I15" s="74"/>
      <c r="J15" s="72"/>
      <c r="K15" s="73" t="str">
        <f t="shared" ref="K15" si="11">IF(J16=2,"〇","×")</f>
        <v>×</v>
      </c>
      <c r="L15" s="74"/>
      <c r="M15" s="72"/>
      <c r="N15" s="73" t="str">
        <f>IF(M16=2,"〇","×")</f>
        <v>×</v>
      </c>
      <c r="O15" s="74"/>
      <c r="P15" s="72"/>
      <c r="Q15" s="73" t="str">
        <f>IF(P16=2,"〇","×")</f>
        <v>〇</v>
      </c>
      <c r="R15" s="74"/>
      <c r="S15" s="72"/>
      <c r="T15" s="73" t="str">
        <f>IF(S16=2,"〇","×")</f>
        <v>〇</v>
      </c>
      <c r="U15" s="74"/>
      <c r="V15" s="69"/>
      <c r="W15" s="70"/>
      <c r="X15" s="71"/>
      <c r="Y15" s="72"/>
      <c r="Z15" s="73" t="str">
        <f>IF(Y16=2,"〇","×")</f>
        <v>〇</v>
      </c>
      <c r="AA15" s="74"/>
      <c r="AB15" s="72"/>
      <c r="AC15" s="73" t="str">
        <f>IF(AB16=2,"〇","×")</f>
        <v>〇</v>
      </c>
      <c r="AD15" s="74"/>
      <c r="AE15" s="75">
        <f t="shared" ref="AE15" si="12">COUNTIF(G15:AD15,"〇")*2+COUNTIF(G15:AD15,"×")+COUNTIF(G15:AD15,"W")*2</f>
        <v>12</v>
      </c>
      <c r="AF15" s="76" t="s">
        <v>63</v>
      </c>
      <c r="AG15" s="77"/>
      <c r="AH15" s="77"/>
      <c r="AI15" s="77"/>
      <c r="AJ15" s="77"/>
      <c r="AK15" s="77"/>
      <c r="AL15" s="77"/>
      <c r="AM15" s="77"/>
      <c r="AN15" s="77"/>
    </row>
    <row r="16" spans="2:40" ht="47.25" customHeight="1" x14ac:dyDescent="0.4">
      <c r="C16" s="63"/>
      <c r="D16" s="2" t="s">
        <v>66</v>
      </c>
      <c r="E16" s="15" t="s">
        <v>56</v>
      </c>
      <c r="F16" s="15" t="s">
        <v>49</v>
      </c>
      <c r="G16" s="86">
        <f>X6</f>
        <v>2</v>
      </c>
      <c r="H16" s="82" t="s">
        <v>57</v>
      </c>
      <c r="I16" s="87">
        <f>V6</f>
        <v>0</v>
      </c>
      <c r="J16" s="86">
        <f>X8</f>
        <v>1</v>
      </c>
      <c r="K16" s="82" t="s">
        <v>57</v>
      </c>
      <c r="L16" s="87">
        <f>V8</f>
        <v>2</v>
      </c>
      <c r="M16" s="86">
        <f>X10</f>
        <v>1</v>
      </c>
      <c r="N16" s="82" t="s">
        <v>57</v>
      </c>
      <c r="O16" s="87">
        <f>V10</f>
        <v>2</v>
      </c>
      <c r="P16" s="86">
        <f>X12</f>
        <v>2</v>
      </c>
      <c r="Q16" s="82" t="s">
        <v>57</v>
      </c>
      <c r="R16" s="87">
        <f>V12</f>
        <v>0</v>
      </c>
      <c r="S16" s="86">
        <f>X14</f>
        <v>2</v>
      </c>
      <c r="T16" s="82" t="s">
        <v>57</v>
      </c>
      <c r="U16" s="87">
        <f>V14</f>
        <v>0</v>
      </c>
      <c r="V16" s="78"/>
      <c r="W16" s="79"/>
      <c r="X16" s="80"/>
      <c r="Y16" s="81">
        <v>2</v>
      </c>
      <c r="Z16" s="82" t="s">
        <v>57</v>
      </c>
      <c r="AA16" s="83">
        <v>0</v>
      </c>
      <c r="AB16" s="81">
        <v>2</v>
      </c>
      <c r="AC16" s="82" t="s">
        <v>57</v>
      </c>
      <c r="AD16" s="83">
        <v>0</v>
      </c>
      <c r="AE16" s="84">
        <f t="shared" ref="AE16" si="13">(G16+J16+M16+P16+S16+V16+Y16+AB16)/(I16+L16+O16+R16+U16+X16+AA16+AD16)</f>
        <v>3</v>
      </c>
      <c r="AF16" s="85"/>
      <c r="AG16" s="77"/>
      <c r="AH16" s="77"/>
      <c r="AI16" s="77"/>
      <c r="AJ16" s="77"/>
      <c r="AK16" s="77"/>
      <c r="AL16" s="77"/>
      <c r="AM16" s="77"/>
      <c r="AN16" s="77"/>
    </row>
    <row r="17" spans="3:40" ht="47.25" customHeight="1" x14ac:dyDescent="0.4">
      <c r="C17" s="64">
        <v>7</v>
      </c>
      <c r="D17" s="14" t="s">
        <v>67</v>
      </c>
      <c r="E17" s="15" t="s">
        <v>56</v>
      </c>
      <c r="F17" s="15" t="s">
        <v>68</v>
      </c>
      <c r="G17" s="72"/>
      <c r="H17" s="73" t="str">
        <f t="shared" ref="H17" si="14">IF(G18=2,"〇","×")</f>
        <v>×</v>
      </c>
      <c r="I17" s="74"/>
      <c r="J17" s="72"/>
      <c r="K17" s="73" t="str">
        <f t="shared" ref="K17:W17" si="15">IF(J18=2,"〇","×")</f>
        <v>×</v>
      </c>
      <c r="L17" s="74"/>
      <c r="M17" s="72"/>
      <c r="N17" s="73" t="str">
        <f t="shared" si="15"/>
        <v>×</v>
      </c>
      <c r="O17" s="74"/>
      <c r="P17" s="72"/>
      <c r="Q17" s="73" t="str">
        <f t="shared" si="15"/>
        <v>×</v>
      </c>
      <c r="R17" s="74"/>
      <c r="S17" s="72"/>
      <c r="T17" s="73" t="str">
        <f t="shared" si="15"/>
        <v>×</v>
      </c>
      <c r="U17" s="74"/>
      <c r="V17" s="72"/>
      <c r="W17" s="73" t="str">
        <f t="shared" si="15"/>
        <v>×</v>
      </c>
      <c r="X17" s="74"/>
      <c r="Y17" s="69"/>
      <c r="Z17" s="70"/>
      <c r="AA17" s="71"/>
      <c r="AB17" s="72"/>
      <c r="AC17" s="73" t="str">
        <f>IF(AB18=2,"〇","×")</f>
        <v>〇</v>
      </c>
      <c r="AD17" s="74"/>
      <c r="AE17" s="75">
        <f t="shared" ref="AE17" si="16">COUNTIF(G17:AD17,"〇")*2+COUNTIF(G17:AD17,"×")+COUNTIF(G17:AD17,"W")*2</f>
        <v>8</v>
      </c>
      <c r="AF17" s="76">
        <v>5</v>
      </c>
      <c r="AG17" s="77"/>
      <c r="AH17" s="77"/>
      <c r="AI17" s="77"/>
      <c r="AJ17" s="77"/>
      <c r="AK17" s="77"/>
      <c r="AL17" s="77"/>
      <c r="AM17" s="77"/>
      <c r="AN17" s="77"/>
    </row>
    <row r="18" spans="3:40" ht="47.25" customHeight="1" x14ac:dyDescent="0.4">
      <c r="C18" s="65"/>
      <c r="D18" s="14" t="s">
        <v>69</v>
      </c>
      <c r="E18" s="15" t="s">
        <v>56</v>
      </c>
      <c r="F18" s="15" t="s">
        <v>68</v>
      </c>
      <c r="G18" s="86">
        <f>AA6</f>
        <v>0</v>
      </c>
      <c r="H18" s="82" t="s">
        <v>57</v>
      </c>
      <c r="I18" s="87">
        <f>Y6</f>
        <v>2</v>
      </c>
      <c r="J18" s="86">
        <f>AA8</f>
        <v>0</v>
      </c>
      <c r="K18" s="82" t="s">
        <v>57</v>
      </c>
      <c r="L18" s="87">
        <f>Y8</f>
        <v>2</v>
      </c>
      <c r="M18" s="86">
        <f>AA10</f>
        <v>0</v>
      </c>
      <c r="N18" s="82" t="s">
        <v>57</v>
      </c>
      <c r="O18" s="87">
        <f>Y10</f>
        <v>2</v>
      </c>
      <c r="P18" s="86">
        <f>AA12</f>
        <v>1</v>
      </c>
      <c r="Q18" s="82" t="s">
        <v>57</v>
      </c>
      <c r="R18" s="87">
        <f>Y12</f>
        <v>2</v>
      </c>
      <c r="S18" s="86">
        <f>AA14</f>
        <v>0</v>
      </c>
      <c r="T18" s="82" t="s">
        <v>57</v>
      </c>
      <c r="U18" s="87">
        <f>Y14</f>
        <v>2</v>
      </c>
      <c r="V18" s="86">
        <f>AA16</f>
        <v>0</v>
      </c>
      <c r="W18" s="82" t="s">
        <v>57</v>
      </c>
      <c r="X18" s="87">
        <f>Y16</f>
        <v>2</v>
      </c>
      <c r="Y18" s="78"/>
      <c r="Z18" s="79"/>
      <c r="AA18" s="80"/>
      <c r="AB18" s="81">
        <v>2</v>
      </c>
      <c r="AC18" s="82" t="s">
        <v>57</v>
      </c>
      <c r="AD18" s="83">
        <v>0</v>
      </c>
      <c r="AE18" s="84">
        <f t="shared" ref="AE18" si="17">(G18+J18+M18+P18+S18+V18+Y18+AB18)/(I18+L18+O18+R18+U18+X18+AA18+AD18)</f>
        <v>0.25</v>
      </c>
      <c r="AF18" s="85"/>
      <c r="AG18" s="77"/>
      <c r="AH18" s="77"/>
      <c r="AI18" s="77"/>
      <c r="AJ18" s="77"/>
      <c r="AK18" s="77"/>
      <c r="AL18" s="77"/>
      <c r="AM18" s="77"/>
      <c r="AN18" s="77"/>
    </row>
    <row r="19" spans="3:40" ht="47.25" customHeight="1" x14ac:dyDescent="0.4">
      <c r="C19" s="63">
        <v>8</v>
      </c>
      <c r="D19" s="14" t="s">
        <v>70</v>
      </c>
      <c r="E19" s="15" t="s">
        <v>56</v>
      </c>
      <c r="F19" s="15" t="s">
        <v>71</v>
      </c>
      <c r="G19" s="72"/>
      <c r="H19" s="73" t="str">
        <f t="shared" ref="H19" si="18">IF(G20=2,"〇","×")</f>
        <v>×</v>
      </c>
      <c r="I19" s="74"/>
      <c r="J19" s="72"/>
      <c r="K19" s="73" t="str">
        <f t="shared" ref="K19" si="19">IF(J20=2,"〇","×")</f>
        <v>×</v>
      </c>
      <c r="L19" s="74"/>
      <c r="M19" s="72"/>
      <c r="N19" s="73" t="str">
        <f t="shared" ref="N19" si="20">IF(M20=2,"〇","×")</f>
        <v>×</v>
      </c>
      <c r="O19" s="74"/>
      <c r="P19" s="72"/>
      <c r="Q19" s="73" t="str">
        <f t="shared" ref="Q19" si="21">IF(P20=2,"〇","×")</f>
        <v>×</v>
      </c>
      <c r="R19" s="74"/>
      <c r="S19" s="72"/>
      <c r="T19" s="73" t="str">
        <f t="shared" ref="T19" si="22">IF(S20=2,"〇","×")</f>
        <v>×</v>
      </c>
      <c r="U19" s="74"/>
      <c r="V19" s="72"/>
      <c r="W19" s="73" t="str">
        <f t="shared" ref="W19" si="23">IF(V20=2,"〇","×")</f>
        <v>×</v>
      </c>
      <c r="X19" s="74"/>
      <c r="Y19" s="72"/>
      <c r="Z19" s="73" t="str">
        <f t="shared" ref="Z19" si="24">IF(Y20=2,"〇","×")</f>
        <v>×</v>
      </c>
      <c r="AA19" s="74"/>
      <c r="AB19" s="69"/>
      <c r="AC19" s="70"/>
      <c r="AD19" s="71"/>
      <c r="AE19" s="75">
        <f t="shared" ref="AE19" si="25">COUNTIF(G19:AD19,"〇")*2+COUNTIF(G19:AD19,"×")+COUNTIF(G19:AD19,"W")*2</f>
        <v>7</v>
      </c>
      <c r="AF19" s="76">
        <v>6</v>
      </c>
      <c r="AG19" s="77"/>
      <c r="AH19" s="77"/>
      <c r="AI19" s="77"/>
      <c r="AJ19" s="77"/>
      <c r="AK19" s="77"/>
      <c r="AL19" s="77"/>
      <c r="AM19" s="77"/>
      <c r="AN19" s="77"/>
    </row>
    <row r="20" spans="3:40" ht="47.25" customHeight="1" x14ac:dyDescent="0.4">
      <c r="C20" s="63"/>
      <c r="D20" s="14" t="s">
        <v>72</v>
      </c>
      <c r="E20" s="15" t="s">
        <v>56</v>
      </c>
      <c r="F20" s="15" t="s">
        <v>71</v>
      </c>
      <c r="G20" s="86">
        <f>AD6</f>
        <v>0</v>
      </c>
      <c r="H20" s="82" t="s">
        <v>57</v>
      </c>
      <c r="I20" s="87">
        <f>AB6</f>
        <v>2</v>
      </c>
      <c r="J20" s="86">
        <f>AD8</f>
        <v>0</v>
      </c>
      <c r="K20" s="82" t="s">
        <v>57</v>
      </c>
      <c r="L20" s="87">
        <f>AB8</f>
        <v>2</v>
      </c>
      <c r="M20" s="86">
        <f>AD10</f>
        <v>0</v>
      </c>
      <c r="N20" s="82" t="s">
        <v>57</v>
      </c>
      <c r="O20" s="87">
        <f>AB10</f>
        <v>2</v>
      </c>
      <c r="P20" s="86">
        <f>AD12</f>
        <v>0</v>
      </c>
      <c r="Q20" s="82" t="s">
        <v>57</v>
      </c>
      <c r="R20" s="87">
        <f>AB12</f>
        <v>2</v>
      </c>
      <c r="S20" s="86">
        <f>AD14</f>
        <v>0</v>
      </c>
      <c r="T20" s="82" t="s">
        <v>57</v>
      </c>
      <c r="U20" s="87">
        <f>AB14</f>
        <v>2</v>
      </c>
      <c r="V20" s="86">
        <f>AD16</f>
        <v>0</v>
      </c>
      <c r="W20" s="82" t="s">
        <v>57</v>
      </c>
      <c r="X20" s="87">
        <f>AB16</f>
        <v>2</v>
      </c>
      <c r="Y20" s="86">
        <f>AD18</f>
        <v>0</v>
      </c>
      <c r="Z20" s="82" t="s">
        <v>57</v>
      </c>
      <c r="AA20" s="87">
        <f>AB18</f>
        <v>2</v>
      </c>
      <c r="AB20" s="78"/>
      <c r="AC20" s="79"/>
      <c r="AD20" s="80"/>
      <c r="AE20" s="84">
        <f t="shared" ref="AE20" si="26">(G20+J20+M20+P20+S20+V20+Y20+AB20)/(I20+L20+O20+R20+U20+X20+AA20+AD20)</f>
        <v>0</v>
      </c>
      <c r="AF20" s="85"/>
      <c r="AG20" s="77"/>
      <c r="AH20" s="77"/>
      <c r="AI20" s="77"/>
      <c r="AJ20" s="77"/>
      <c r="AK20" s="77"/>
      <c r="AL20" s="77"/>
      <c r="AM20" s="77"/>
      <c r="AN20" s="77"/>
    </row>
    <row r="21" spans="3:40" ht="21.75" customHeight="1" x14ac:dyDescent="0.4"/>
  </sheetData>
  <mergeCells count="34">
    <mergeCell ref="M9:O10"/>
    <mergeCell ref="AF15:AF16"/>
    <mergeCell ref="AF17:AF18"/>
    <mergeCell ref="AF19:AF20"/>
    <mergeCell ref="AB19:AD20"/>
    <mergeCell ref="V15:X16"/>
    <mergeCell ref="Y17:AA18"/>
    <mergeCell ref="AF5:AF6"/>
    <mergeCell ref="AF7:AF8"/>
    <mergeCell ref="AF9:AF10"/>
    <mergeCell ref="AF11:AF12"/>
    <mergeCell ref="AF13:AF14"/>
    <mergeCell ref="V4:X4"/>
    <mergeCell ref="Y4:AA4"/>
    <mergeCell ref="AB4:AD4"/>
    <mergeCell ref="C5:C6"/>
    <mergeCell ref="C7:C8"/>
    <mergeCell ref="C9:C10"/>
    <mergeCell ref="C11:C12"/>
    <mergeCell ref="C13:C14"/>
    <mergeCell ref="C15:C16"/>
    <mergeCell ref="C17:C18"/>
    <mergeCell ref="C19:C20"/>
    <mergeCell ref="P11:R12"/>
    <mergeCell ref="S13:U14"/>
    <mergeCell ref="G5:I6"/>
    <mergeCell ref="J7:L8"/>
    <mergeCell ref="G4:I4"/>
    <mergeCell ref="J4:L4"/>
    <mergeCell ref="M4:O4"/>
    <mergeCell ref="P4:R4"/>
    <mergeCell ref="S4:U4"/>
    <mergeCell ref="B2:C2"/>
    <mergeCell ref="D2:H2"/>
  </mergeCells>
  <phoneticPr fontId="29"/>
  <pageMargins left="0.70866141732283505" right="0.118110236220472" top="0.55118110236220497" bottom="0.15748031496063" header="0.31496062992126" footer="0.31496062992126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900"/>
    <pageSetUpPr fitToPage="1"/>
  </sheetPr>
  <dimension ref="B2:AN22"/>
  <sheetViews>
    <sheetView topLeftCell="A10" zoomScale="70" zoomScaleNormal="70" workbookViewId="0">
      <selection activeCell="X27" sqref="U27:X28"/>
    </sheetView>
  </sheetViews>
  <sheetFormatPr defaultColWidth="9" defaultRowHeight="31.5" customHeight="1" x14ac:dyDescent="0.4"/>
  <cols>
    <col min="3" max="3" width="5.25" customWidth="1"/>
    <col min="4" max="4" width="16.125" style="10" customWidth="1"/>
    <col min="5" max="5" width="4.625" customWidth="1"/>
    <col min="6" max="6" width="11.125" customWidth="1"/>
    <col min="7" max="30" width="3" customWidth="1"/>
    <col min="31" max="31" width="11.375" customWidth="1"/>
    <col min="32" max="32" width="8" customWidth="1"/>
  </cols>
  <sheetData>
    <row r="2" spans="2:40" ht="31.5" customHeight="1" x14ac:dyDescent="0.4">
      <c r="B2" s="58">
        <v>2</v>
      </c>
      <c r="C2" s="58"/>
      <c r="D2" s="59" t="s">
        <v>47</v>
      </c>
      <c r="E2" s="59"/>
      <c r="F2" s="59"/>
      <c r="G2" s="59"/>
      <c r="H2" s="59"/>
    </row>
    <row r="3" spans="2:40" ht="24.75" customHeight="1" x14ac:dyDescent="0.4">
      <c r="C3" s="6"/>
      <c r="D3" s="11"/>
      <c r="E3" s="11"/>
      <c r="F3" s="11"/>
      <c r="G3" s="11"/>
      <c r="H3" s="11"/>
    </row>
    <row r="4" spans="2:40" s="8" customFormat="1" ht="31.5" customHeight="1" x14ac:dyDescent="0.4">
      <c r="D4" s="23">
        <v>130</v>
      </c>
      <c r="Z4" s="8">
        <v>4</v>
      </c>
      <c r="AA4" s="17" t="s">
        <v>51</v>
      </c>
      <c r="AB4" s="8">
        <v>5</v>
      </c>
      <c r="AC4" s="17" t="s">
        <v>51</v>
      </c>
      <c r="AD4" s="8">
        <v>6</v>
      </c>
      <c r="AE4" s="8" t="s">
        <v>52</v>
      </c>
    </row>
    <row r="5" spans="2:40" ht="47.25" customHeight="1" x14ac:dyDescent="0.4">
      <c r="C5" s="19" t="s">
        <v>75</v>
      </c>
      <c r="D5" s="20" t="s">
        <v>53</v>
      </c>
      <c r="E5" s="21" t="s">
        <v>54</v>
      </c>
      <c r="F5" s="13" t="s">
        <v>14</v>
      </c>
      <c r="G5" s="60">
        <v>1</v>
      </c>
      <c r="H5" s="61"/>
      <c r="I5" s="62"/>
      <c r="J5" s="60">
        <v>2</v>
      </c>
      <c r="K5" s="61"/>
      <c r="L5" s="62"/>
      <c r="M5" s="60">
        <v>3</v>
      </c>
      <c r="N5" s="61"/>
      <c r="O5" s="62"/>
      <c r="P5" s="60">
        <v>4</v>
      </c>
      <c r="Q5" s="61"/>
      <c r="R5" s="62"/>
      <c r="S5" s="60">
        <v>5</v>
      </c>
      <c r="T5" s="61"/>
      <c r="U5" s="62"/>
      <c r="V5" s="60">
        <v>6</v>
      </c>
      <c r="W5" s="61"/>
      <c r="X5" s="62"/>
      <c r="Y5" s="60">
        <v>7</v>
      </c>
      <c r="Z5" s="61"/>
      <c r="AA5" s="62"/>
      <c r="AB5" s="60">
        <v>8</v>
      </c>
      <c r="AC5" s="61"/>
      <c r="AD5" s="62"/>
      <c r="AE5" s="22" t="s">
        <v>24</v>
      </c>
      <c r="AF5" s="22" t="s">
        <v>55</v>
      </c>
    </row>
    <row r="6" spans="2:40" ht="47.25" customHeight="1" x14ac:dyDescent="0.4">
      <c r="C6" s="63">
        <v>1</v>
      </c>
      <c r="D6" s="14" t="s">
        <v>73</v>
      </c>
      <c r="E6" s="15" t="s">
        <v>56</v>
      </c>
      <c r="F6" s="15" t="s">
        <v>16</v>
      </c>
      <c r="G6" s="69"/>
      <c r="H6" s="70"/>
      <c r="I6" s="71"/>
      <c r="J6" s="72"/>
      <c r="K6" s="73" t="str">
        <f>IF(J7=2,"〇","×")</f>
        <v>×</v>
      </c>
      <c r="L6" s="74"/>
      <c r="M6" s="72"/>
      <c r="N6" s="73" t="str">
        <f>IF(M7=2,"〇","×")</f>
        <v>〇</v>
      </c>
      <c r="O6" s="74"/>
      <c r="P6" s="72"/>
      <c r="Q6" s="73" t="str">
        <f>IF(P7=2,"〇","×")</f>
        <v>×</v>
      </c>
      <c r="R6" s="74"/>
      <c r="S6" s="72"/>
      <c r="T6" s="73" t="str">
        <f>IF(S7=2,"〇","×")</f>
        <v>〇</v>
      </c>
      <c r="U6" s="74"/>
      <c r="V6" s="72"/>
      <c r="W6" s="73" t="str">
        <f>IF(V7=2,"〇","×")</f>
        <v>×</v>
      </c>
      <c r="X6" s="74"/>
      <c r="Y6" s="72"/>
      <c r="Z6" s="73" t="str">
        <f>IF(Y7=2,"〇","×")</f>
        <v>〇</v>
      </c>
      <c r="AA6" s="74"/>
      <c r="AB6" s="72"/>
      <c r="AC6" s="73" t="str">
        <f>IF(AB7=2,"〇","×")</f>
        <v>〇</v>
      </c>
      <c r="AD6" s="74"/>
      <c r="AE6" s="75">
        <f>COUNTIF(G6:AD6,"〇")*2+COUNTIF(G6:AD6,"×")+COUNTIF(G6:AD6,"W")*2</f>
        <v>11</v>
      </c>
      <c r="AF6" s="76">
        <v>6</v>
      </c>
      <c r="AG6" s="77"/>
      <c r="AH6" s="77"/>
      <c r="AI6" s="77"/>
      <c r="AJ6" s="77"/>
      <c r="AK6" s="77"/>
      <c r="AL6" s="77"/>
      <c r="AM6" s="77"/>
      <c r="AN6" s="77"/>
    </row>
    <row r="7" spans="2:40" ht="47.25" customHeight="1" x14ac:dyDescent="0.4">
      <c r="C7" s="63"/>
      <c r="D7" s="14" t="s">
        <v>74</v>
      </c>
      <c r="E7" s="15" t="s">
        <v>56</v>
      </c>
      <c r="F7" s="15" t="s">
        <v>16</v>
      </c>
      <c r="G7" s="78"/>
      <c r="H7" s="79"/>
      <c r="I7" s="80"/>
      <c r="J7" s="81">
        <v>0</v>
      </c>
      <c r="K7" s="82" t="s">
        <v>57</v>
      </c>
      <c r="L7" s="83">
        <v>2</v>
      </c>
      <c r="M7" s="81">
        <v>2</v>
      </c>
      <c r="N7" s="82" t="s">
        <v>57</v>
      </c>
      <c r="O7" s="83">
        <v>1</v>
      </c>
      <c r="P7" s="81">
        <v>0</v>
      </c>
      <c r="Q7" s="82" t="s">
        <v>57</v>
      </c>
      <c r="R7" s="83">
        <v>2</v>
      </c>
      <c r="S7" s="81">
        <v>2</v>
      </c>
      <c r="T7" s="82" t="s">
        <v>57</v>
      </c>
      <c r="U7" s="83">
        <v>0</v>
      </c>
      <c r="V7" s="81">
        <v>0</v>
      </c>
      <c r="W7" s="82" t="s">
        <v>57</v>
      </c>
      <c r="X7" s="83">
        <v>2</v>
      </c>
      <c r="Y7" s="81">
        <v>2</v>
      </c>
      <c r="Z7" s="82" t="s">
        <v>57</v>
      </c>
      <c r="AA7" s="83">
        <v>1</v>
      </c>
      <c r="AB7" s="81">
        <v>2</v>
      </c>
      <c r="AC7" s="82" t="s">
        <v>57</v>
      </c>
      <c r="AD7" s="83">
        <v>0</v>
      </c>
      <c r="AE7" s="84">
        <f>(G7+J7+M7+P7+S7+V7+Y7+AB7)/(I7+L7+O7+R7+U7+X7+AA7+AD7)</f>
        <v>1</v>
      </c>
      <c r="AF7" s="85"/>
      <c r="AG7" s="77"/>
      <c r="AH7" s="77"/>
      <c r="AI7" s="77"/>
      <c r="AJ7" s="77"/>
      <c r="AK7" s="77"/>
      <c r="AL7" s="77"/>
      <c r="AM7" s="77"/>
      <c r="AN7" s="77"/>
    </row>
    <row r="8" spans="2:40" ht="47.25" customHeight="1" x14ac:dyDescent="0.4">
      <c r="C8" s="63">
        <v>2</v>
      </c>
      <c r="D8" s="14" t="s">
        <v>46</v>
      </c>
      <c r="E8" s="15" t="s">
        <v>56</v>
      </c>
      <c r="F8" s="15" t="s">
        <v>16</v>
      </c>
      <c r="G8" s="72"/>
      <c r="H8" s="73" t="str">
        <f>IF(G9=2,"〇","×")</f>
        <v>〇</v>
      </c>
      <c r="I8" s="74"/>
      <c r="J8" s="69"/>
      <c r="K8" s="70"/>
      <c r="L8" s="71"/>
      <c r="M8" s="72"/>
      <c r="N8" s="73" t="str">
        <f>IF(M9=2,"〇","×")</f>
        <v>〇</v>
      </c>
      <c r="O8" s="74"/>
      <c r="P8" s="72"/>
      <c r="Q8" s="73" t="str">
        <f>IF(P9=2,"〇","×")</f>
        <v>×</v>
      </c>
      <c r="R8" s="74"/>
      <c r="S8" s="72"/>
      <c r="T8" s="73" t="str">
        <f>IF(S9=2,"〇","×")</f>
        <v>×</v>
      </c>
      <c r="U8" s="74"/>
      <c r="V8" s="72"/>
      <c r="W8" s="73" t="str">
        <f>IF(V9=2,"〇","×")</f>
        <v>〇</v>
      </c>
      <c r="X8" s="74"/>
      <c r="Y8" s="72"/>
      <c r="Z8" s="73" t="str">
        <f t="shared" ref="Z8:Z12" si="0">IF(Y9=2,"〇","×")</f>
        <v>×</v>
      </c>
      <c r="AA8" s="74"/>
      <c r="AB8" s="72"/>
      <c r="AC8" s="73" t="str">
        <f>IF(AB9=2,"〇","×")</f>
        <v>〇</v>
      </c>
      <c r="AD8" s="74"/>
      <c r="AE8" s="75">
        <f t="shared" ref="AE8" si="1">COUNTIF(G8:AD8,"〇")*2+COUNTIF(G8:AD8,"×")+COUNTIF(G8:AD8,"W")*2</f>
        <v>11</v>
      </c>
      <c r="AF8" s="76">
        <v>4</v>
      </c>
      <c r="AG8" s="77"/>
      <c r="AH8" s="77"/>
      <c r="AI8" s="77"/>
      <c r="AJ8" s="77"/>
      <c r="AK8" s="77"/>
      <c r="AL8" s="77"/>
      <c r="AM8" s="77"/>
      <c r="AN8" s="77"/>
    </row>
    <row r="9" spans="2:40" ht="47.25" customHeight="1" x14ac:dyDescent="0.4">
      <c r="C9" s="63"/>
      <c r="D9" s="14" t="s">
        <v>76</v>
      </c>
      <c r="E9" s="15" t="s">
        <v>56</v>
      </c>
      <c r="F9" s="15" t="s">
        <v>16</v>
      </c>
      <c r="G9" s="86">
        <f>L7</f>
        <v>2</v>
      </c>
      <c r="H9" s="82" t="s">
        <v>57</v>
      </c>
      <c r="I9" s="87">
        <f>J7</f>
        <v>0</v>
      </c>
      <c r="J9" s="78"/>
      <c r="K9" s="79"/>
      <c r="L9" s="80"/>
      <c r="M9" s="81">
        <v>2</v>
      </c>
      <c r="N9" s="82" t="s">
        <v>57</v>
      </c>
      <c r="O9" s="83">
        <v>0</v>
      </c>
      <c r="P9" s="81">
        <v>0</v>
      </c>
      <c r="Q9" s="82" t="s">
        <v>57</v>
      </c>
      <c r="R9" s="83">
        <v>2</v>
      </c>
      <c r="S9" s="81">
        <v>1</v>
      </c>
      <c r="T9" s="82" t="s">
        <v>57</v>
      </c>
      <c r="U9" s="83">
        <v>2</v>
      </c>
      <c r="V9" s="81">
        <v>2</v>
      </c>
      <c r="W9" s="82" t="s">
        <v>57</v>
      </c>
      <c r="X9" s="83">
        <v>0</v>
      </c>
      <c r="Y9" s="81">
        <v>0</v>
      </c>
      <c r="Z9" s="82" t="s">
        <v>57</v>
      </c>
      <c r="AA9" s="83">
        <v>2</v>
      </c>
      <c r="AB9" s="81">
        <v>2</v>
      </c>
      <c r="AC9" s="82" t="s">
        <v>57</v>
      </c>
      <c r="AD9" s="83">
        <v>0</v>
      </c>
      <c r="AE9" s="84">
        <f t="shared" ref="AE9" si="2">(G9+J9+M9+P9+S9+V9+Y9+AB9)/(I9+L9+O9+R9+U9+X9+AA9+AD9)</f>
        <v>1.5</v>
      </c>
      <c r="AF9" s="85"/>
      <c r="AG9" s="77"/>
      <c r="AH9" s="77"/>
      <c r="AI9" s="77"/>
      <c r="AJ9" s="77"/>
      <c r="AK9" s="77"/>
      <c r="AL9" s="77"/>
      <c r="AM9" s="77"/>
      <c r="AN9" s="77"/>
    </row>
    <row r="10" spans="2:40" ht="47.25" customHeight="1" x14ac:dyDescent="0.4">
      <c r="C10" s="63">
        <v>3</v>
      </c>
      <c r="D10" s="14" t="s">
        <v>77</v>
      </c>
      <c r="E10" s="15" t="s">
        <v>56</v>
      </c>
      <c r="F10" s="15" t="s">
        <v>16</v>
      </c>
      <c r="G10" s="72"/>
      <c r="H10" s="73" t="str">
        <f>IF(G11=2,"〇","×")</f>
        <v>×</v>
      </c>
      <c r="I10" s="74"/>
      <c r="J10" s="72"/>
      <c r="K10" s="73" t="str">
        <f>IF(J11=2,"〇","×")</f>
        <v>×</v>
      </c>
      <c r="L10" s="74"/>
      <c r="M10" s="69"/>
      <c r="N10" s="70"/>
      <c r="O10" s="71"/>
      <c r="P10" s="72"/>
      <c r="Q10" s="73" t="str">
        <f>IF(P11=2,"〇","×")</f>
        <v>〇</v>
      </c>
      <c r="R10" s="74"/>
      <c r="S10" s="72"/>
      <c r="T10" s="73" t="str">
        <f>IF(S11=2,"〇","×")</f>
        <v>〇</v>
      </c>
      <c r="U10" s="74"/>
      <c r="V10" s="72"/>
      <c r="W10" s="73" t="str">
        <f>IF(V11=2,"〇","×")</f>
        <v>〇</v>
      </c>
      <c r="X10" s="74"/>
      <c r="Y10" s="72"/>
      <c r="Z10" s="73" t="str">
        <f t="shared" si="0"/>
        <v>〇</v>
      </c>
      <c r="AA10" s="74"/>
      <c r="AB10" s="72"/>
      <c r="AC10" s="73" t="str">
        <f t="shared" ref="AC10:AC14" si="3">IF(AB11=2,"〇","×")</f>
        <v>〇</v>
      </c>
      <c r="AD10" s="74"/>
      <c r="AE10" s="75">
        <f t="shared" ref="AE10" si="4">COUNTIF(G10:AD10,"〇")*2+COUNTIF(G10:AD10,"×")+COUNTIF(G10:AD10,"W")*2</f>
        <v>12</v>
      </c>
      <c r="AF10" s="76">
        <v>2</v>
      </c>
      <c r="AG10" s="77"/>
      <c r="AH10" s="77"/>
      <c r="AI10" s="77"/>
      <c r="AJ10" s="77"/>
      <c r="AK10" s="77"/>
      <c r="AL10" s="77"/>
      <c r="AM10" s="77"/>
      <c r="AN10" s="77"/>
    </row>
    <row r="11" spans="2:40" ht="47.25" customHeight="1" x14ac:dyDescent="0.4">
      <c r="C11" s="63"/>
      <c r="D11" s="14" t="s">
        <v>78</v>
      </c>
      <c r="E11" s="15" t="s">
        <v>56</v>
      </c>
      <c r="F11" s="15" t="s">
        <v>16</v>
      </c>
      <c r="G11" s="86">
        <f>O7</f>
        <v>1</v>
      </c>
      <c r="H11" s="82" t="s">
        <v>57</v>
      </c>
      <c r="I11" s="87">
        <f>M7</f>
        <v>2</v>
      </c>
      <c r="J11" s="86">
        <f>O9</f>
        <v>0</v>
      </c>
      <c r="K11" s="82" t="s">
        <v>57</v>
      </c>
      <c r="L11" s="87">
        <f>M9</f>
        <v>2</v>
      </c>
      <c r="M11" s="78"/>
      <c r="N11" s="79"/>
      <c r="O11" s="80"/>
      <c r="P11" s="81">
        <v>2</v>
      </c>
      <c r="Q11" s="82" t="s">
        <v>57</v>
      </c>
      <c r="R11" s="83">
        <v>0</v>
      </c>
      <c r="S11" s="81">
        <v>2</v>
      </c>
      <c r="T11" s="82" t="s">
        <v>57</v>
      </c>
      <c r="U11" s="83">
        <v>0</v>
      </c>
      <c r="V11" s="81">
        <v>2</v>
      </c>
      <c r="W11" s="82" t="s">
        <v>57</v>
      </c>
      <c r="X11" s="83">
        <v>0</v>
      </c>
      <c r="Y11" s="81">
        <v>2</v>
      </c>
      <c r="Z11" s="82" t="s">
        <v>57</v>
      </c>
      <c r="AA11" s="83">
        <v>1</v>
      </c>
      <c r="AB11" s="81">
        <v>2</v>
      </c>
      <c r="AC11" s="82" t="s">
        <v>57</v>
      </c>
      <c r="AD11" s="83">
        <v>1</v>
      </c>
      <c r="AE11" s="84">
        <f t="shared" ref="AE11" si="5">(G11+J11+M11+P11+S11+V11+Y11+AB11)/(I11+L11+O11+R11+U11+X11+AA11+AD11)</f>
        <v>1.8333333333333333</v>
      </c>
      <c r="AF11" s="85"/>
      <c r="AG11" s="77"/>
      <c r="AH11" s="77"/>
      <c r="AI11" s="77"/>
      <c r="AJ11" s="77"/>
      <c r="AK11" s="77"/>
      <c r="AL11" s="77"/>
      <c r="AM11" s="77"/>
      <c r="AN11" s="77"/>
    </row>
    <row r="12" spans="2:40" ht="47.25" customHeight="1" x14ac:dyDescent="0.4">
      <c r="C12" s="63">
        <v>4</v>
      </c>
      <c r="D12" s="14" t="s">
        <v>79</v>
      </c>
      <c r="E12" s="15" t="s">
        <v>56</v>
      </c>
      <c r="F12" s="15" t="s">
        <v>16</v>
      </c>
      <c r="G12" s="72"/>
      <c r="H12" s="73" t="str">
        <f>IF(G13=2,"〇","×")</f>
        <v>〇</v>
      </c>
      <c r="I12" s="74"/>
      <c r="J12" s="72"/>
      <c r="K12" s="73" t="str">
        <f>IF(J13=2,"〇","×")</f>
        <v>〇</v>
      </c>
      <c r="L12" s="74"/>
      <c r="M12" s="72"/>
      <c r="N12" s="73" t="str">
        <f>IF(M13=2,"〇","×")</f>
        <v>×</v>
      </c>
      <c r="O12" s="74"/>
      <c r="P12" s="69"/>
      <c r="Q12" s="70"/>
      <c r="R12" s="71"/>
      <c r="S12" s="72"/>
      <c r="T12" s="73" t="str">
        <f>IF(S13=2,"〇","×")</f>
        <v>〇</v>
      </c>
      <c r="U12" s="74"/>
      <c r="V12" s="72"/>
      <c r="W12" s="73" t="str">
        <f>IF(V13=2,"〇","×")</f>
        <v>〇</v>
      </c>
      <c r="X12" s="74"/>
      <c r="Y12" s="72"/>
      <c r="Z12" s="73" t="str">
        <f t="shared" si="0"/>
        <v>×</v>
      </c>
      <c r="AA12" s="74"/>
      <c r="AB12" s="72"/>
      <c r="AC12" s="73" t="str">
        <f t="shared" si="3"/>
        <v>〇</v>
      </c>
      <c r="AD12" s="74"/>
      <c r="AE12" s="75">
        <f t="shared" ref="AE12" si="6">COUNTIF(G12:AD12,"〇")*2+COUNTIF(G12:AD12,"×")+COUNTIF(G12:AD12,"W")*2</f>
        <v>12</v>
      </c>
      <c r="AF12" s="76">
        <v>1</v>
      </c>
      <c r="AG12" s="77"/>
      <c r="AH12" s="77"/>
      <c r="AI12" s="77"/>
      <c r="AJ12" s="77"/>
      <c r="AK12" s="77"/>
      <c r="AL12" s="77"/>
      <c r="AM12" s="77"/>
      <c r="AN12" s="77"/>
    </row>
    <row r="13" spans="2:40" ht="47.25" customHeight="1" x14ac:dyDescent="0.4">
      <c r="C13" s="63"/>
      <c r="D13" s="14" t="s">
        <v>42</v>
      </c>
      <c r="E13" s="15" t="s">
        <v>56</v>
      </c>
      <c r="F13" s="15" t="s">
        <v>16</v>
      </c>
      <c r="G13" s="86">
        <f>R7</f>
        <v>2</v>
      </c>
      <c r="H13" s="82" t="s">
        <v>57</v>
      </c>
      <c r="I13" s="87">
        <f>P7</f>
        <v>0</v>
      </c>
      <c r="J13" s="86">
        <f>R9</f>
        <v>2</v>
      </c>
      <c r="K13" s="82" t="s">
        <v>57</v>
      </c>
      <c r="L13" s="87">
        <f>P9</f>
        <v>0</v>
      </c>
      <c r="M13" s="86">
        <f>R11</f>
        <v>0</v>
      </c>
      <c r="N13" s="82" t="s">
        <v>57</v>
      </c>
      <c r="O13" s="87">
        <f>P11</f>
        <v>2</v>
      </c>
      <c r="P13" s="78"/>
      <c r="Q13" s="79"/>
      <c r="R13" s="80"/>
      <c r="S13" s="81">
        <v>2</v>
      </c>
      <c r="T13" s="82" t="s">
        <v>57</v>
      </c>
      <c r="U13" s="83">
        <v>0</v>
      </c>
      <c r="V13" s="81">
        <v>2</v>
      </c>
      <c r="W13" s="82" t="s">
        <v>57</v>
      </c>
      <c r="X13" s="83">
        <v>1</v>
      </c>
      <c r="Y13" s="81">
        <v>0</v>
      </c>
      <c r="Z13" s="82" t="s">
        <v>57</v>
      </c>
      <c r="AA13" s="83">
        <v>2</v>
      </c>
      <c r="AB13" s="81">
        <v>2</v>
      </c>
      <c r="AC13" s="82" t="s">
        <v>57</v>
      </c>
      <c r="AD13" s="83">
        <v>0</v>
      </c>
      <c r="AE13" s="84">
        <f t="shared" ref="AE13" si="7">(G13+J13+M13+P13+S13+V13+Y13+AB13)/(I13+L13+O13+R13+U13+X13+AA13+AD13)</f>
        <v>2</v>
      </c>
      <c r="AF13" s="85"/>
      <c r="AG13" s="77"/>
      <c r="AH13" s="77"/>
      <c r="AI13" s="77"/>
      <c r="AJ13" s="77"/>
      <c r="AK13" s="77"/>
      <c r="AL13" s="77"/>
      <c r="AM13" s="77"/>
      <c r="AN13" s="77"/>
    </row>
    <row r="14" spans="2:40" ht="47.25" customHeight="1" x14ac:dyDescent="0.4">
      <c r="C14" s="63">
        <v>5</v>
      </c>
      <c r="D14" s="14" t="s">
        <v>80</v>
      </c>
      <c r="E14" s="15" t="s">
        <v>56</v>
      </c>
      <c r="F14" s="15" t="s">
        <v>16</v>
      </c>
      <c r="G14" s="72"/>
      <c r="H14" s="73" t="str">
        <f>IF(G15=2,"〇","×")</f>
        <v>×</v>
      </c>
      <c r="I14" s="74"/>
      <c r="J14" s="72"/>
      <c r="K14" s="73" t="str">
        <f t="shared" ref="K14" si="8">IF(J15=2,"〇","×")</f>
        <v>〇</v>
      </c>
      <c r="L14" s="74"/>
      <c r="M14" s="72"/>
      <c r="N14" s="73" t="str">
        <f>IF(M15=2,"〇","×")</f>
        <v>×</v>
      </c>
      <c r="O14" s="74"/>
      <c r="P14" s="72"/>
      <c r="Q14" s="73" t="str">
        <f>IF(P15=2,"〇","×")</f>
        <v>×</v>
      </c>
      <c r="R14" s="74"/>
      <c r="S14" s="69"/>
      <c r="T14" s="70"/>
      <c r="U14" s="71"/>
      <c r="V14" s="72"/>
      <c r="W14" s="73" t="str">
        <f>IF(V15=2,"〇","×")</f>
        <v>×</v>
      </c>
      <c r="X14" s="77"/>
      <c r="Y14" s="72"/>
      <c r="Z14" s="73" t="str">
        <f>IF(Y15=2,"〇","×")</f>
        <v>×</v>
      </c>
      <c r="AA14" s="74"/>
      <c r="AB14" s="72"/>
      <c r="AC14" s="73" t="str">
        <f t="shared" si="3"/>
        <v>〇</v>
      </c>
      <c r="AD14" s="74"/>
      <c r="AE14" s="75">
        <f>COUNTIF(G14:AD14,"〇")*2+COUNTIF(G14:AD14,"×")+COUNTIF(G14:AD14,"W")*2</f>
        <v>9</v>
      </c>
      <c r="AF14" s="76">
        <v>7</v>
      </c>
      <c r="AG14" s="77"/>
      <c r="AH14" s="77"/>
      <c r="AI14" s="77"/>
      <c r="AJ14" s="77"/>
      <c r="AK14" s="77"/>
      <c r="AL14" s="77"/>
      <c r="AM14" s="77"/>
      <c r="AN14" s="77"/>
    </row>
    <row r="15" spans="2:40" ht="47.25" customHeight="1" x14ac:dyDescent="0.4">
      <c r="C15" s="63"/>
      <c r="D15" s="14" t="s">
        <v>81</v>
      </c>
      <c r="E15" s="15" t="s">
        <v>56</v>
      </c>
      <c r="F15" s="15" t="s">
        <v>16</v>
      </c>
      <c r="G15" s="86">
        <f>U7</f>
        <v>0</v>
      </c>
      <c r="H15" s="82" t="s">
        <v>57</v>
      </c>
      <c r="I15" s="87">
        <f>S7</f>
        <v>2</v>
      </c>
      <c r="J15" s="86">
        <f>U9</f>
        <v>2</v>
      </c>
      <c r="K15" s="82" t="s">
        <v>57</v>
      </c>
      <c r="L15" s="87">
        <f>S9</f>
        <v>1</v>
      </c>
      <c r="M15" s="86">
        <f>U11</f>
        <v>0</v>
      </c>
      <c r="N15" s="82" t="s">
        <v>57</v>
      </c>
      <c r="O15" s="87">
        <f>S11</f>
        <v>2</v>
      </c>
      <c r="P15" s="86">
        <f>U13</f>
        <v>0</v>
      </c>
      <c r="Q15" s="82" t="s">
        <v>57</v>
      </c>
      <c r="R15" s="87">
        <f>S13</f>
        <v>2</v>
      </c>
      <c r="S15" s="78"/>
      <c r="T15" s="79"/>
      <c r="U15" s="80"/>
      <c r="V15" s="81">
        <v>0</v>
      </c>
      <c r="W15" s="82" t="s">
        <v>57</v>
      </c>
      <c r="X15" s="83">
        <v>2</v>
      </c>
      <c r="Y15" s="81">
        <v>0</v>
      </c>
      <c r="Z15" s="82" t="s">
        <v>57</v>
      </c>
      <c r="AA15" s="83">
        <v>2</v>
      </c>
      <c r="AB15" s="81">
        <v>2</v>
      </c>
      <c r="AC15" s="82" t="s">
        <v>57</v>
      </c>
      <c r="AD15" s="83">
        <v>0</v>
      </c>
      <c r="AE15" s="84">
        <f t="shared" ref="AE15" si="9">(G15+J15+M15+P15+S15+V15+Y15+AB15)/(I15+L15+O15+R15+U15+X15+AA15+AD15)</f>
        <v>0.36363636363636365</v>
      </c>
      <c r="AF15" s="85"/>
      <c r="AG15" s="77"/>
      <c r="AH15" s="77"/>
      <c r="AI15" s="77"/>
      <c r="AJ15" s="77"/>
      <c r="AK15" s="77"/>
      <c r="AL15" s="77"/>
      <c r="AM15" s="77"/>
      <c r="AN15" s="77"/>
    </row>
    <row r="16" spans="2:40" ht="47.25" customHeight="1" x14ac:dyDescent="0.4">
      <c r="C16" s="63">
        <v>6</v>
      </c>
      <c r="D16" s="14" t="s">
        <v>36</v>
      </c>
      <c r="E16" s="15" t="s">
        <v>56</v>
      </c>
      <c r="F16" s="15" t="s">
        <v>16</v>
      </c>
      <c r="G16" s="72"/>
      <c r="H16" s="73" t="str">
        <f>IF(G17=2,"〇","×")</f>
        <v>〇</v>
      </c>
      <c r="I16" s="74"/>
      <c r="J16" s="72"/>
      <c r="K16" s="73" t="str">
        <f t="shared" ref="K16" si="10">IF(J17=2,"〇","×")</f>
        <v>×</v>
      </c>
      <c r="L16" s="74"/>
      <c r="M16" s="72"/>
      <c r="N16" s="73" t="str">
        <f>IF(M17=2,"〇","×")</f>
        <v>×</v>
      </c>
      <c r="O16" s="74"/>
      <c r="P16" s="72"/>
      <c r="Q16" s="73" t="str">
        <f>IF(P17=2,"〇","×")</f>
        <v>×</v>
      </c>
      <c r="R16" s="74"/>
      <c r="S16" s="72"/>
      <c r="T16" s="73" t="str">
        <f>IF(S17=2,"〇","×")</f>
        <v>〇</v>
      </c>
      <c r="U16" s="74"/>
      <c r="V16" s="69"/>
      <c r="W16" s="70"/>
      <c r="X16" s="71"/>
      <c r="Y16" s="72"/>
      <c r="Z16" s="73" t="str">
        <f>IF(Y17=2,"〇","×")</f>
        <v>〇</v>
      </c>
      <c r="AA16" s="74"/>
      <c r="AB16" s="72"/>
      <c r="AC16" s="73" t="str">
        <f>IF(AB17=2,"〇","×")</f>
        <v>〇</v>
      </c>
      <c r="AD16" s="74"/>
      <c r="AE16" s="75">
        <f t="shared" ref="AE16" si="11">COUNTIF(G16:AD16,"〇")*2+COUNTIF(G16:AD16,"×")+COUNTIF(G16:AD16,"W")*2</f>
        <v>11</v>
      </c>
      <c r="AF16" s="76">
        <v>5</v>
      </c>
      <c r="AG16" s="77"/>
      <c r="AH16" s="77"/>
      <c r="AI16" s="77"/>
      <c r="AJ16" s="77"/>
      <c r="AK16" s="77"/>
      <c r="AL16" s="77"/>
      <c r="AM16" s="77"/>
      <c r="AN16" s="77"/>
    </row>
    <row r="17" spans="3:40" ht="47.25" customHeight="1" x14ac:dyDescent="0.4">
      <c r="C17" s="63"/>
      <c r="D17" s="14" t="s">
        <v>38</v>
      </c>
      <c r="E17" s="15" t="s">
        <v>56</v>
      </c>
      <c r="F17" s="15" t="s">
        <v>16</v>
      </c>
      <c r="G17" s="86">
        <f>X7</f>
        <v>2</v>
      </c>
      <c r="H17" s="82" t="s">
        <v>57</v>
      </c>
      <c r="I17" s="87">
        <f>V7</f>
        <v>0</v>
      </c>
      <c r="J17" s="86">
        <f>X9</f>
        <v>0</v>
      </c>
      <c r="K17" s="82" t="s">
        <v>57</v>
      </c>
      <c r="L17" s="87">
        <f>V9</f>
        <v>2</v>
      </c>
      <c r="M17" s="86">
        <f>X11</f>
        <v>0</v>
      </c>
      <c r="N17" s="82" t="s">
        <v>57</v>
      </c>
      <c r="O17" s="87">
        <f>V11</f>
        <v>2</v>
      </c>
      <c r="P17" s="86">
        <f>X13</f>
        <v>1</v>
      </c>
      <c r="Q17" s="82" t="s">
        <v>57</v>
      </c>
      <c r="R17" s="87">
        <f>V13</f>
        <v>2</v>
      </c>
      <c r="S17" s="86">
        <f>X15</f>
        <v>2</v>
      </c>
      <c r="T17" s="82" t="s">
        <v>57</v>
      </c>
      <c r="U17" s="87">
        <f>V15</f>
        <v>0</v>
      </c>
      <c r="V17" s="78"/>
      <c r="W17" s="79"/>
      <c r="X17" s="80"/>
      <c r="Y17" s="81">
        <v>2</v>
      </c>
      <c r="Z17" s="82" t="s">
        <v>57</v>
      </c>
      <c r="AA17" s="83">
        <v>1</v>
      </c>
      <c r="AB17" s="81">
        <v>2</v>
      </c>
      <c r="AC17" s="82" t="s">
        <v>57</v>
      </c>
      <c r="AD17" s="83">
        <v>0</v>
      </c>
      <c r="AE17" s="84">
        <f t="shared" ref="AE17" si="12">(G17+J17+M17+P17+S17+V17+Y17+AB17)/(I17+L17+O17+R17+U17+X17+AA17+AD17)</f>
        <v>1.2857142857142858</v>
      </c>
      <c r="AF17" s="85"/>
      <c r="AG17" s="77"/>
      <c r="AH17" s="77"/>
      <c r="AI17" s="77"/>
      <c r="AJ17" s="77"/>
      <c r="AK17" s="77"/>
      <c r="AL17" s="77"/>
      <c r="AM17" s="77"/>
      <c r="AN17" s="77"/>
    </row>
    <row r="18" spans="3:40" ht="47.25" customHeight="1" x14ac:dyDescent="0.4">
      <c r="C18" s="64">
        <v>7</v>
      </c>
      <c r="D18" s="14" t="s">
        <v>35</v>
      </c>
      <c r="E18" s="15" t="s">
        <v>56</v>
      </c>
      <c r="F18" s="15" t="s">
        <v>15</v>
      </c>
      <c r="G18" s="72"/>
      <c r="H18" s="73" t="str">
        <f t="shared" ref="H18" si="13">IF(G19=2,"〇","×")</f>
        <v>×</v>
      </c>
      <c r="I18" s="74"/>
      <c r="J18" s="72"/>
      <c r="K18" s="73" t="str">
        <f t="shared" ref="K18:W18" si="14">IF(J19=2,"〇","×")</f>
        <v>〇</v>
      </c>
      <c r="L18" s="74"/>
      <c r="M18" s="72"/>
      <c r="N18" s="73" t="str">
        <f t="shared" si="14"/>
        <v>×</v>
      </c>
      <c r="O18" s="74"/>
      <c r="P18" s="72"/>
      <c r="Q18" s="73" t="str">
        <f t="shared" si="14"/>
        <v>〇</v>
      </c>
      <c r="R18" s="74"/>
      <c r="S18" s="72"/>
      <c r="T18" s="73" t="str">
        <f t="shared" si="14"/>
        <v>〇</v>
      </c>
      <c r="U18" s="74"/>
      <c r="V18" s="72"/>
      <c r="W18" s="73" t="str">
        <f t="shared" si="14"/>
        <v>×</v>
      </c>
      <c r="X18" s="74"/>
      <c r="Y18" s="69"/>
      <c r="Z18" s="70"/>
      <c r="AA18" s="71"/>
      <c r="AB18" s="72"/>
      <c r="AC18" s="73" t="str">
        <f>IF(AB19=2,"〇","×")</f>
        <v>〇</v>
      </c>
      <c r="AD18" s="74"/>
      <c r="AE18" s="75">
        <f t="shared" ref="AE18" si="15">COUNTIF(G18:AD18,"〇")*2+COUNTIF(G18:AD18,"×")+COUNTIF(G18:AD18,"W")*2</f>
        <v>11</v>
      </c>
      <c r="AF18" s="76">
        <v>3</v>
      </c>
      <c r="AG18" s="77"/>
      <c r="AH18" s="77"/>
      <c r="AI18" s="77"/>
      <c r="AJ18" s="77"/>
      <c r="AK18" s="77"/>
      <c r="AL18" s="77"/>
      <c r="AM18" s="77"/>
      <c r="AN18" s="77"/>
    </row>
    <row r="19" spans="3:40" ht="47.25" customHeight="1" x14ac:dyDescent="0.4">
      <c r="C19" s="65"/>
      <c r="D19" s="14" t="s">
        <v>37</v>
      </c>
      <c r="E19" s="15" t="s">
        <v>56</v>
      </c>
      <c r="F19" s="15" t="s">
        <v>15</v>
      </c>
      <c r="G19" s="86">
        <f>AA7</f>
        <v>1</v>
      </c>
      <c r="H19" s="82" t="s">
        <v>57</v>
      </c>
      <c r="I19" s="87">
        <f>Y7</f>
        <v>2</v>
      </c>
      <c r="J19" s="86">
        <f>AA9</f>
        <v>2</v>
      </c>
      <c r="K19" s="82" t="s">
        <v>57</v>
      </c>
      <c r="L19" s="87">
        <f>Y9</f>
        <v>0</v>
      </c>
      <c r="M19" s="86">
        <f>AA11</f>
        <v>1</v>
      </c>
      <c r="N19" s="82" t="s">
        <v>57</v>
      </c>
      <c r="O19" s="87">
        <f>Y11</f>
        <v>2</v>
      </c>
      <c r="P19" s="86">
        <f>AA13</f>
        <v>2</v>
      </c>
      <c r="Q19" s="82" t="s">
        <v>57</v>
      </c>
      <c r="R19" s="87">
        <f>Y13</f>
        <v>0</v>
      </c>
      <c r="S19" s="86">
        <f>AA15</f>
        <v>2</v>
      </c>
      <c r="T19" s="82" t="s">
        <v>57</v>
      </c>
      <c r="U19" s="87">
        <f>Y15</f>
        <v>0</v>
      </c>
      <c r="V19" s="86">
        <f>AA17</f>
        <v>1</v>
      </c>
      <c r="W19" s="82" t="s">
        <v>57</v>
      </c>
      <c r="X19" s="87">
        <f>Y17</f>
        <v>2</v>
      </c>
      <c r="Y19" s="78"/>
      <c r="Z19" s="79"/>
      <c r="AA19" s="80"/>
      <c r="AB19" s="81">
        <v>2</v>
      </c>
      <c r="AC19" s="82" t="s">
        <v>57</v>
      </c>
      <c r="AD19" s="83">
        <v>0</v>
      </c>
      <c r="AE19" s="84">
        <f t="shared" ref="AE19" si="16">(G19+J19+M19+P19+S19+V19+Y19+AB19)/(I19+L19+O19+R19+U19+X19+AA19+AD19)</f>
        <v>1.8333333333333333</v>
      </c>
      <c r="AF19" s="85"/>
      <c r="AG19" s="77"/>
      <c r="AH19" s="77"/>
      <c r="AI19" s="77"/>
      <c r="AJ19" s="77"/>
      <c r="AK19" s="77"/>
      <c r="AL19" s="77"/>
      <c r="AM19" s="77"/>
      <c r="AN19" s="77"/>
    </row>
    <row r="20" spans="3:40" ht="47.25" customHeight="1" x14ac:dyDescent="0.4">
      <c r="C20" s="63">
        <v>8</v>
      </c>
      <c r="D20" s="14" t="s">
        <v>82</v>
      </c>
      <c r="E20" s="15" t="s">
        <v>56</v>
      </c>
      <c r="F20" s="15" t="s">
        <v>15</v>
      </c>
      <c r="G20" s="72"/>
      <c r="H20" s="73" t="str">
        <f t="shared" ref="H20" si="17">IF(G21=2,"〇","×")</f>
        <v>×</v>
      </c>
      <c r="I20" s="74"/>
      <c r="J20" s="72"/>
      <c r="K20" s="73" t="str">
        <f t="shared" ref="K20" si="18">IF(J21=2,"〇","×")</f>
        <v>×</v>
      </c>
      <c r="L20" s="74"/>
      <c r="M20" s="72"/>
      <c r="N20" s="73" t="str">
        <f t="shared" ref="N20" si="19">IF(M21=2,"〇","×")</f>
        <v>×</v>
      </c>
      <c r="O20" s="74"/>
      <c r="P20" s="72"/>
      <c r="Q20" s="73" t="str">
        <f t="shared" ref="Q20" si="20">IF(P21=2,"〇","×")</f>
        <v>×</v>
      </c>
      <c r="R20" s="74"/>
      <c r="S20" s="72"/>
      <c r="T20" s="73" t="str">
        <f t="shared" ref="T20" si="21">IF(S21=2,"〇","×")</f>
        <v>×</v>
      </c>
      <c r="U20" s="74"/>
      <c r="V20" s="72"/>
      <c r="W20" s="73" t="str">
        <f t="shared" ref="W20" si="22">IF(V21=2,"〇","×")</f>
        <v>×</v>
      </c>
      <c r="X20" s="74"/>
      <c r="Y20" s="72"/>
      <c r="Z20" s="73" t="str">
        <f t="shared" ref="Z20" si="23">IF(Y21=2,"〇","×")</f>
        <v>×</v>
      </c>
      <c r="AA20" s="74"/>
      <c r="AB20" s="69"/>
      <c r="AC20" s="70"/>
      <c r="AD20" s="71"/>
      <c r="AE20" s="75">
        <f t="shared" ref="AE20" si="24">COUNTIF(G20:AD20,"〇")*2+COUNTIF(G20:AD20,"×")+COUNTIF(G20:AD20,"W")*2</f>
        <v>7</v>
      </c>
      <c r="AF20" s="76">
        <v>8</v>
      </c>
      <c r="AG20" s="77"/>
      <c r="AH20" s="77"/>
      <c r="AI20" s="77"/>
      <c r="AJ20" s="77"/>
      <c r="AK20" s="77"/>
      <c r="AL20" s="77"/>
      <c r="AM20" s="77"/>
      <c r="AN20" s="77"/>
    </row>
    <row r="21" spans="3:40" ht="47.25" customHeight="1" x14ac:dyDescent="0.4">
      <c r="C21" s="63"/>
      <c r="D21" s="14" t="s">
        <v>41</v>
      </c>
      <c r="E21" s="15" t="s">
        <v>56</v>
      </c>
      <c r="F21" s="15" t="s">
        <v>15</v>
      </c>
      <c r="G21" s="86">
        <f>AD7</f>
        <v>0</v>
      </c>
      <c r="H21" s="82" t="s">
        <v>57</v>
      </c>
      <c r="I21" s="87">
        <f>AB7</f>
        <v>2</v>
      </c>
      <c r="J21" s="86">
        <f>AD9</f>
        <v>0</v>
      </c>
      <c r="K21" s="82" t="s">
        <v>57</v>
      </c>
      <c r="L21" s="87">
        <f>AB9</f>
        <v>2</v>
      </c>
      <c r="M21" s="86">
        <f>AD11</f>
        <v>1</v>
      </c>
      <c r="N21" s="82" t="s">
        <v>57</v>
      </c>
      <c r="O21" s="87">
        <f>AB11</f>
        <v>2</v>
      </c>
      <c r="P21" s="86">
        <f>AD13</f>
        <v>0</v>
      </c>
      <c r="Q21" s="82" t="s">
        <v>57</v>
      </c>
      <c r="R21" s="87">
        <f>AB13</f>
        <v>2</v>
      </c>
      <c r="S21" s="86">
        <f>AD15</f>
        <v>0</v>
      </c>
      <c r="T21" s="82" t="s">
        <v>57</v>
      </c>
      <c r="U21" s="87">
        <f>AB15</f>
        <v>2</v>
      </c>
      <c r="V21" s="86">
        <f>AD17</f>
        <v>0</v>
      </c>
      <c r="W21" s="82" t="s">
        <v>57</v>
      </c>
      <c r="X21" s="87">
        <f>AB17</f>
        <v>2</v>
      </c>
      <c r="Y21" s="86">
        <f>AD19</f>
        <v>0</v>
      </c>
      <c r="Z21" s="82" t="s">
        <v>57</v>
      </c>
      <c r="AA21" s="87">
        <f>AB19</f>
        <v>2</v>
      </c>
      <c r="AB21" s="78"/>
      <c r="AC21" s="79"/>
      <c r="AD21" s="80"/>
      <c r="AE21" s="84">
        <f t="shared" ref="AE21" si="25">(G21+J21+M21+P21+S21+V21+Y21+AB21)/(I21+L21+O21+R21+U21+X21+AA21+AD21)</f>
        <v>7.1428571428571425E-2</v>
      </c>
      <c r="AF21" s="85"/>
      <c r="AG21" s="77"/>
      <c r="AH21" s="77"/>
      <c r="AI21" s="77"/>
      <c r="AJ21" s="77"/>
      <c r="AK21" s="77"/>
      <c r="AL21" s="77"/>
      <c r="AM21" s="77"/>
      <c r="AN21" s="77"/>
    </row>
    <row r="22" spans="3:40" ht="24" customHeight="1" x14ac:dyDescent="0.4"/>
  </sheetData>
  <mergeCells count="34">
    <mergeCell ref="AF16:AF17"/>
    <mergeCell ref="AF18:AF19"/>
    <mergeCell ref="AF20:AF21"/>
    <mergeCell ref="P12:R13"/>
    <mergeCell ref="G6:I7"/>
    <mergeCell ref="J8:L9"/>
    <mergeCell ref="Y18:AA19"/>
    <mergeCell ref="AB20:AD21"/>
    <mergeCell ref="S14:U15"/>
    <mergeCell ref="V16:X17"/>
    <mergeCell ref="M10:O11"/>
    <mergeCell ref="AF6:AF7"/>
    <mergeCell ref="AF8:AF9"/>
    <mergeCell ref="AF10:AF11"/>
    <mergeCell ref="AF12:AF13"/>
    <mergeCell ref="AF14:AF15"/>
    <mergeCell ref="V5:X5"/>
    <mergeCell ref="Y5:AA5"/>
    <mergeCell ref="AB5:AD5"/>
    <mergeCell ref="C6:C7"/>
    <mergeCell ref="C8:C9"/>
    <mergeCell ref="C10:C11"/>
    <mergeCell ref="C12:C13"/>
    <mergeCell ref="C14:C15"/>
    <mergeCell ref="C16:C17"/>
    <mergeCell ref="C18:C19"/>
    <mergeCell ref="C20:C21"/>
    <mergeCell ref="G5:I5"/>
    <mergeCell ref="J5:L5"/>
    <mergeCell ref="M5:O5"/>
    <mergeCell ref="P5:R5"/>
    <mergeCell ref="S5:U5"/>
    <mergeCell ref="B2:C2"/>
    <mergeCell ref="D2:H2"/>
  </mergeCells>
  <phoneticPr fontId="29"/>
  <pageMargins left="0.70866141732283505" right="0.118110236220472" top="0.55118110236220497" bottom="0.15748031496063" header="0.31496062992126" footer="0.31496062992126"/>
  <pageSetup paperSize="9" scale="64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900"/>
    <pageSetUpPr fitToPage="1"/>
  </sheetPr>
  <dimension ref="B2:AW21"/>
  <sheetViews>
    <sheetView topLeftCell="A4" zoomScale="50" zoomScaleNormal="50" workbookViewId="0">
      <selection activeCell="AI15" sqref="AI15"/>
    </sheetView>
  </sheetViews>
  <sheetFormatPr defaultColWidth="9" defaultRowHeight="31.5" customHeight="1" x14ac:dyDescent="0.4"/>
  <cols>
    <col min="3" max="3" width="5.25" customWidth="1"/>
    <col min="4" max="4" width="16.125" style="10" customWidth="1"/>
    <col min="5" max="5" width="4.625" customWidth="1"/>
    <col min="6" max="6" width="11.125" customWidth="1"/>
    <col min="7" max="27" width="4.875" customWidth="1"/>
    <col min="28" max="28" width="18.25" customWidth="1"/>
    <col min="29" max="29" width="17" customWidth="1"/>
    <col min="30" max="30" width="3" customWidth="1"/>
    <col min="31" max="31" width="11.375" customWidth="1"/>
    <col min="32" max="32" width="8" customWidth="1"/>
  </cols>
  <sheetData>
    <row r="2" spans="2:49" ht="40.5" customHeight="1" x14ac:dyDescent="0.4">
      <c r="B2" s="58">
        <v>3</v>
      </c>
      <c r="C2" s="58"/>
      <c r="D2" s="59" t="s">
        <v>47</v>
      </c>
      <c r="E2" s="59"/>
      <c r="F2" s="59"/>
      <c r="G2" s="59"/>
      <c r="H2" s="59"/>
    </row>
    <row r="3" spans="2:49" ht="31.5" customHeight="1" x14ac:dyDescent="0.4">
      <c r="C3" s="6"/>
      <c r="D3" s="11"/>
      <c r="E3" s="11"/>
      <c r="F3" s="11"/>
      <c r="G3" s="11"/>
      <c r="H3" s="11"/>
    </row>
    <row r="4" spans="2:49" s="8" customFormat="1" ht="31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2:49" s="8" customFormat="1" ht="31.5" customHeight="1" x14ac:dyDescent="0.4">
      <c r="D5" s="23">
        <v>140</v>
      </c>
      <c r="W5" s="17">
        <v>7</v>
      </c>
      <c r="X5" s="17" t="s">
        <v>51</v>
      </c>
      <c r="Y5" s="17">
        <v>8</v>
      </c>
      <c r="Z5" s="17" t="s">
        <v>51</v>
      </c>
      <c r="AA5" s="17">
        <v>9</v>
      </c>
      <c r="AB5" s="8" t="s">
        <v>52</v>
      </c>
      <c r="AC5" s="168"/>
    </row>
    <row r="6" spans="2:49" ht="66" customHeight="1" x14ac:dyDescent="0.4">
      <c r="C6" s="12" t="s">
        <v>85</v>
      </c>
      <c r="D6" s="13" t="s">
        <v>53</v>
      </c>
      <c r="E6" s="24" t="s">
        <v>54</v>
      </c>
      <c r="F6" s="13" t="s">
        <v>14</v>
      </c>
      <c r="G6" s="89">
        <v>1</v>
      </c>
      <c r="H6" s="90"/>
      <c r="I6" s="91"/>
      <c r="J6" s="89">
        <v>2</v>
      </c>
      <c r="K6" s="90"/>
      <c r="L6" s="91"/>
      <c r="M6" s="89">
        <v>3</v>
      </c>
      <c r="N6" s="90"/>
      <c r="O6" s="91"/>
      <c r="P6" s="89">
        <v>4</v>
      </c>
      <c r="Q6" s="90"/>
      <c r="R6" s="91"/>
      <c r="S6" s="89">
        <v>5</v>
      </c>
      <c r="T6" s="90"/>
      <c r="U6" s="91"/>
      <c r="V6" s="89">
        <v>6</v>
      </c>
      <c r="W6" s="90"/>
      <c r="X6" s="91"/>
      <c r="Y6" s="89">
        <v>7</v>
      </c>
      <c r="Z6" s="90"/>
      <c r="AA6" s="91"/>
      <c r="AB6" s="92" t="s">
        <v>24</v>
      </c>
      <c r="AC6" s="169" t="s">
        <v>55</v>
      </c>
      <c r="AD6" s="93"/>
      <c r="AE6" s="93"/>
      <c r="AF6" s="93"/>
      <c r="AG6" s="93"/>
      <c r="AH6" s="77"/>
      <c r="AI6" s="77"/>
      <c r="AJ6" s="77"/>
      <c r="AK6" s="77"/>
      <c r="AL6" s="77"/>
      <c r="AM6" s="77"/>
      <c r="AN6" s="77"/>
    </row>
    <row r="7" spans="2:49" ht="66" customHeight="1" x14ac:dyDescent="0.4">
      <c r="C7" s="66">
        <v>1</v>
      </c>
      <c r="D7" s="14" t="s">
        <v>83</v>
      </c>
      <c r="E7" s="15" t="s">
        <v>56</v>
      </c>
      <c r="F7" s="15" t="s">
        <v>16</v>
      </c>
      <c r="G7" s="69"/>
      <c r="H7" s="70"/>
      <c r="I7" s="71"/>
      <c r="J7" s="72"/>
      <c r="K7" s="73" t="str">
        <f>IF(J8=2,"〇","×")</f>
        <v>〇</v>
      </c>
      <c r="L7" s="74"/>
      <c r="M7" s="72"/>
      <c r="N7" s="73" t="str">
        <f>IF(M8=2,"〇","×")</f>
        <v>〇</v>
      </c>
      <c r="O7" s="74"/>
      <c r="P7" s="72"/>
      <c r="Q7" s="73" t="str">
        <f>IF(P8=2,"〇","×")</f>
        <v>〇</v>
      </c>
      <c r="R7" s="74"/>
      <c r="S7" s="72"/>
      <c r="T7" s="73" t="str">
        <f>IF(S8=2,"〇","×")</f>
        <v>〇</v>
      </c>
      <c r="U7" s="74"/>
      <c r="V7" s="72"/>
      <c r="W7" s="73" t="str">
        <f>IF(V8=2,"〇","×")</f>
        <v>〇</v>
      </c>
      <c r="X7" s="74"/>
      <c r="Y7" s="72"/>
      <c r="Z7" s="73" t="str">
        <f>IF(Y8=2,"〇","×")</f>
        <v>×</v>
      </c>
      <c r="AA7" s="74"/>
      <c r="AB7" s="75">
        <f>COUNTIF(D7:AA8,"〇")*2+COUNTIF(D7:AA8,"×")+COUNTIF(D7:AA8,"W")*2</f>
        <v>11</v>
      </c>
      <c r="AC7" s="163">
        <v>2</v>
      </c>
      <c r="AD7" s="164"/>
      <c r="AE7" s="164"/>
      <c r="AF7" s="164"/>
      <c r="AG7" s="164"/>
      <c r="AH7" s="165"/>
      <c r="AI7" s="165"/>
      <c r="AJ7" s="165"/>
      <c r="AK7" s="165"/>
      <c r="AL7" s="165"/>
      <c r="AM7" s="165"/>
      <c r="AN7" s="165"/>
      <c r="AO7" s="166"/>
      <c r="AP7" s="166"/>
      <c r="AQ7" s="166"/>
      <c r="AR7" s="166"/>
      <c r="AS7" s="166"/>
      <c r="AT7" s="166"/>
      <c r="AU7" s="166"/>
      <c r="AV7" s="166"/>
      <c r="AW7" s="166"/>
    </row>
    <row r="8" spans="2:49" ht="66" customHeight="1" x14ac:dyDescent="0.4">
      <c r="C8" s="66"/>
      <c r="D8" s="14" t="s">
        <v>84</v>
      </c>
      <c r="E8" s="15" t="s">
        <v>56</v>
      </c>
      <c r="F8" s="15" t="s">
        <v>16</v>
      </c>
      <c r="G8" s="78"/>
      <c r="H8" s="79"/>
      <c r="I8" s="80"/>
      <c r="J8" s="81">
        <v>2</v>
      </c>
      <c r="K8" s="82" t="s">
        <v>57</v>
      </c>
      <c r="L8" s="83">
        <v>0</v>
      </c>
      <c r="M8" s="81">
        <v>2</v>
      </c>
      <c r="N8" s="82" t="s">
        <v>57</v>
      </c>
      <c r="O8" s="83">
        <v>1</v>
      </c>
      <c r="P8" s="81">
        <v>2</v>
      </c>
      <c r="Q8" s="82" t="s">
        <v>57</v>
      </c>
      <c r="R8" s="83">
        <v>0</v>
      </c>
      <c r="S8" s="81">
        <v>2</v>
      </c>
      <c r="T8" s="82" t="s">
        <v>57</v>
      </c>
      <c r="U8" s="83">
        <v>0</v>
      </c>
      <c r="V8" s="81">
        <v>2</v>
      </c>
      <c r="W8" s="82" t="s">
        <v>57</v>
      </c>
      <c r="X8" s="83">
        <v>0</v>
      </c>
      <c r="Y8" s="81">
        <v>1</v>
      </c>
      <c r="Z8" s="82" t="s">
        <v>57</v>
      </c>
      <c r="AA8" s="83">
        <v>2</v>
      </c>
      <c r="AB8" s="84">
        <f>(G8+J8+M8+P8+S8+V8+Y8)/(I8+L8+O8+R8+U8+X8+AA8)</f>
        <v>3.6666666666666665</v>
      </c>
      <c r="AC8" s="167"/>
      <c r="AD8" s="164"/>
      <c r="AE8" s="164"/>
      <c r="AF8" s="164"/>
      <c r="AG8" s="164"/>
      <c r="AH8" s="165"/>
      <c r="AI8" s="165"/>
      <c r="AJ8" s="165"/>
      <c r="AK8" s="165"/>
      <c r="AL8" s="165"/>
      <c r="AM8" s="165"/>
      <c r="AN8" s="165"/>
      <c r="AO8" s="166"/>
      <c r="AP8" s="166"/>
      <c r="AQ8" s="166"/>
      <c r="AR8" s="166"/>
      <c r="AS8" s="166"/>
      <c r="AT8" s="166"/>
      <c r="AU8" s="166"/>
      <c r="AV8" s="166"/>
      <c r="AW8" s="166"/>
    </row>
    <row r="9" spans="2:49" ht="66" customHeight="1" x14ac:dyDescent="0.4">
      <c r="C9" s="66">
        <v>2</v>
      </c>
      <c r="D9" s="14" t="s">
        <v>86</v>
      </c>
      <c r="E9" s="15" t="s">
        <v>56</v>
      </c>
      <c r="F9" s="15" t="s">
        <v>87</v>
      </c>
      <c r="G9" s="72"/>
      <c r="H9" s="73" t="str">
        <f>IF(G10=2,"〇","×")</f>
        <v>×</v>
      </c>
      <c r="I9" s="74"/>
      <c r="J9" s="69"/>
      <c r="K9" s="70"/>
      <c r="L9" s="71"/>
      <c r="M9" s="72"/>
      <c r="N9" s="73" t="str">
        <f>IF(M10=2,"〇","×")</f>
        <v>〇</v>
      </c>
      <c r="O9" s="74"/>
      <c r="P9" s="72"/>
      <c r="Q9" s="73" t="str">
        <f>IF(P10=2,"〇","×")</f>
        <v>〇</v>
      </c>
      <c r="R9" s="74"/>
      <c r="S9" s="72"/>
      <c r="T9" s="73" t="str">
        <f>IF(S10=2,"〇","×")</f>
        <v>×</v>
      </c>
      <c r="U9" s="74"/>
      <c r="V9" s="72"/>
      <c r="W9" s="73" t="str">
        <f>IF(V10=2,"〇","×")</f>
        <v>×</v>
      </c>
      <c r="X9" s="74"/>
      <c r="Y9" s="72"/>
      <c r="Z9" s="73" t="str">
        <f t="shared" ref="Z9:Z13" si="0">IF(Y10=2,"〇","×")</f>
        <v>×</v>
      </c>
      <c r="AA9" s="74"/>
      <c r="AB9" s="75">
        <f>COUNTIF(D9:AA10,"〇")*2+COUNTIF(D9:AA10,"×")+COUNTIF(D9:AA10,"W")*2</f>
        <v>8</v>
      </c>
      <c r="AC9" s="163">
        <v>5</v>
      </c>
      <c r="AD9" s="164"/>
      <c r="AE9" s="164"/>
      <c r="AF9" s="164"/>
      <c r="AG9" s="164"/>
      <c r="AH9" s="165"/>
      <c r="AI9" s="165"/>
      <c r="AJ9" s="165"/>
      <c r="AK9" s="165"/>
      <c r="AL9" s="165"/>
      <c r="AM9" s="165"/>
      <c r="AN9" s="165"/>
      <c r="AO9" s="166"/>
      <c r="AP9" s="166"/>
      <c r="AQ9" s="166"/>
      <c r="AR9" s="166"/>
      <c r="AS9" s="166"/>
      <c r="AT9" s="166"/>
      <c r="AU9" s="166"/>
      <c r="AV9" s="166"/>
      <c r="AW9" s="166"/>
    </row>
    <row r="10" spans="2:49" ht="66" customHeight="1" x14ac:dyDescent="0.4">
      <c r="C10" s="66"/>
      <c r="D10" s="14" t="s">
        <v>88</v>
      </c>
      <c r="E10" s="15" t="s">
        <v>56</v>
      </c>
      <c r="F10" s="15" t="s">
        <v>87</v>
      </c>
      <c r="G10" s="86">
        <f>L8</f>
        <v>0</v>
      </c>
      <c r="H10" s="82" t="s">
        <v>57</v>
      </c>
      <c r="I10" s="87">
        <f>J8</f>
        <v>2</v>
      </c>
      <c r="J10" s="78"/>
      <c r="K10" s="79"/>
      <c r="L10" s="80"/>
      <c r="M10" s="81">
        <v>2</v>
      </c>
      <c r="N10" s="82" t="s">
        <v>57</v>
      </c>
      <c r="O10" s="83">
        <v>0</v>
      </c>
      <c r="P10" s="81">
        <v>2</v>
      </c>
      <c r="Q10" s="82" t="s">
        <v>57</v>
      </c>
      <c r="R10" s="83">
        <v>0</v>
      </c>
      <c r="S10" s="81">
        <v>0</v>
      </c>
      <c r="T10" s="82" t="s">
        <v>57</v>
      </c>
      <c r="U10" s="83">
        <v>2</v>
      </c>
      <c r="V10" s="81">
        <v>0</v>
      </c>
      <c r="W10" s="82" t="s">
        <v>57</v>
      </c>
      <c r="X10" s="83">
        <v>2</v>
      </c>
      <c r="Y10" s="81">
        <v>1</v>
      </c>
      <c r="Z10" s="82" t="s">
        <v>57</v>
      </c>
      <c r="AA10" s="83">
        <v>2</v>
      </c>
      <c r="AB10" s="84">
        <f>(G10+J10+M10+P10+S10+V10+Y10)/(I10+L10+O10+R10+U10+X10+AA10)</f>
        <v>0.625</v>
      </c>
      <c r="AC10" s="167"/>
      <c r="AD10" s="164"/>
      <c r="AE10" s="164"/>
      <c r="AF10" s="164"/>
      <c r="AG10" s="164"/>
      <c r="AH10" s="165"/>
      <c r="AI10" s="165"/>
      <c r="AJ10" s="165"/>
      <c r="AK10" s="165"/>
      <c r="AL10" s="165"/>
      <c r="AM10" s="165"/>
      <c r="AN10" s="165"/>
      <c r="AO10" s="166"/>
      <c r="AP10" s="166"/>
      <c r="AQ10" s="166"/>
      <c r="AR10" s="166"/>
      <c r="AS10" s="166"/>
      <c r="AT10" s="166"/>
      <c r="AU10" s="166"/>
      <c r="AV10" s="166"/>
      <c r="AW10" s="166"/>
    </row>
    <row r="11" spans="2:49" ht="66" customHeight="1" x14ac:dyDescent="0.4">
      <c r="C11" s="66">
        <v>3</v>
      </c>
      <c r="D11" s="14" t="s">
        <v>89</v>
      </c>
      <c r="E11" s="15" t="s">
        <v>56</v>
      </c>
      <c r="F11" s="15" t="s">
        <v>87</v>
      </c>
      <c r="G11" s="72"/>
      <c r="H11" s="73" t="str">
        <f>IF(G12=2,"〇","×")</f>
        <v>×</v>
      </c>
      <c r="I11" s="74"/>
      <c r="J11" s="72"/>
      <c r="K11" s="73" t="str">
        <f>IF(J12=2,"〇","×")</f>
        <v>×</v>
      </c>
      <c r="L11" s="74"/>
      <c r="M11" s="69"/>
      <c r="N11" s="70"/>
      <c r="O11" s="71"/>
      <c r="P11" s="72"/>
      <c r="Q11" s="73" t="str">
        <f>IF(P12=2,"〇","×")</f>
        <v>×</v>
      </c>
      <c r="R11" s="74"/>
      <c r="S11" s="72"/>
      <c r="T11" s="73" t="str">
        <f>IF(S12=2,"〇","×")</f>
        <v>〇</v>
      </c>
      <c r="U11" s="74"/>
      <c r="V11" s="72"/>
      <c r="W11" s="73" t="str">
        <f>IF(V12=2,"〇","×")</f>
        <v>×</v>
      </c>
      <c r="X11" s="74"/>
      <c r="Y11" s="72"/>
      <c r="Z11" s="73" t="str">
        <f t="shared" si="0"/>
        <v>×</v>
      </c>
      <c r="AA11" s="74"/>
      <c r="AB11" s="75">
        <f>COUNTIF(D11:AA12,"〇")*2+COUNTIF(D11:AA12,"×")+COUNTIF(D11:AA12,"W")*2</f>
        <v>7</v>
      </c>
      <c r="AC11" s="163">
        <v>7</v>
      </c>
      <c r="AD11" s="164"/>
      <c r="AE11" s="164"/>
      <c r="AF11" s="164"/>
      <c r="AG11" s="164"/>
      <c r="AH11" s="165"/>
      <c r="AI11" s="165"/>
      <c r="AJ11" s="165"/>
      <c r="AK11" s="165"/>
      <c r="AL11" s="165"/>
      <c r="AM11" s="165"/>
      <c r="AN11" s="165"/>
      <c r="AO11" s="166"/>
      <c r="AP11" s="166"/>
      <c r="AQ11" s="166"/>
      <c r="AR11" s="166"/>
      <c r="AS11" s="166"/>
      <c r="AT11" s="166"/>
      <c r="AU11" s="166"/>
      <c r="AV11" s="166"/>
      <c r="AW11" s="166"/>
    </row>
    <row r="12" spans="2:49" ht="66" customHeight="1" x14ac:dyDescent="0.4">
      <c r="C12" s="66"/>
      <c r="D12" s="14" t="s">
        <v>90</v>
      </c>
      <c r="E12" s="15" t="s">
        <v>56</v>
      </c>
      <c r="F12" s="15" t="s">
        <v>87</v>
      </c>
      <c r="G12" s="86">
        <f>O8</f>
        <v>1</v>
      </c>
      <c r="H12" s="82" t="s">
        <v>57</v>
      </c>
      <c r="I12" s="87">
        <f>M8</f>
        <v>2</v>
      </c>
      <c r="J12" s="86">
        <f>O10</f>
        <v>0</v>
      </c>
      <c r="K12" s="82" t="s">
        <v>57</v>
      </c>
      <c r="L12" s="87">
        <f>M10</f>
        <v>2</v>
      </c>
      <c r="M12" s="78"/>
      <c r="N12" s="79"/>
      <c r="O12" s="80"/>
      <c r="P12" s="81">
        <v>1</v>
      </c>
      <c r="Q12" s="82" t="s">
        <v>57</v>
      </c>
      <c r="R12" s="83">
        <v>2</v>
      </c>
      <c r="S12" s="81">
        <v>2</v>
      </c>
      <c r="T12" s="82" t="s">
        <v>57</v>
      </c>
      <c r="U12" s="83">
        <v>0</v>
      </c>
      <c r="V12" s="81">
        <v>0</v>
      </c>
      <c r="W12" s="82" t="s">
        <v>57</v>
      </c>
      <c r="X12" s="83">
        <v>2</v>
      </c>
      <c r="Y12" s="81">
        <v>0</v>
      </c>
      <c r="Z12" s="82" t="s">
        <v>57</v>
      </c>
      <c r="AA12" s="83">
        <v>2</v>
      </c>
      <c r="AB12" s="84">
        <f>(G12+J12+M12+P12+S12+V12+Y12)/(I12+L12+O12+R12+U12+X12+AA12)</f>
        <v>0.4</v>
      </c>
      <c r="AC12" s="167"/>
      <c r="AD12" s="164"/>
      <c r="AE12" s="164"/>
      <c r="AF12" s="164"/>
      <c r="AG12" s="164"/>
      <c r="AH12" s="165"/>
      <c r="AI12" s="165"/>
      <c r="AJ12" s="165"/>
      <c r="AK12" s="165"/>
      <c r="AL12" s="165"/>
      <c r="AM12" s="165"/>
      <c r="AN12" s="165"/>
      <c r="AO12" s="166"/>
      <c r="AP12" s="166"/>
      <c r="AQ12" s="166"/>
      <c r="AR12" s="166"/>
      <c r="AS12" s="166"/>
      <c r="AT12" s="166"/>
      <c r="AU12" s="166"/>
      <c r="AV12" s="166"/>
      <c r="AW12" s="166"/>
    </row>
    <row r="13" spans="2:49" ht="66" customHeight="1" x14ac:dyDescent="0.4">
      <c r="C13" s="66">
        <v>4</v>
      </c>
      <c r="D13" s="14" t="s">
        <v>91</v>
      </c>
      <c r="E13" s="15" t="s">
        <v>56</v>
      </c>
      <c r="F13" s="15" t="s">
        <v>92</v>
      </c>
      <c r="G13" s="72"/>
      <c r="H13" s="73" t="str">
        <f>IF(G14=2,"〇","×")</f>
        <v>×</v>
      </c>
      <c r="I13" s="74"/>
      <c r="J13" s="72"/>
      <c r="K13" s="73" t="str">
        <f>IF(J14=2,"〇","×")</f>
        <v>×</v>
      </c>
      <c r="L13" s="74"/>
      <c r="M13" s="72"/>
      <c r="N13" s="73" t="str">
        <f>IF(M14=2,"〇","×")</f>
        <v>〇</v>
      </c>
      <c r="O13" s="74"/>
      <c r="P13" s="69"/>
      <c r="Q13" s="70"/>
      <c r="R13" s="71"/>
      <c r="S13" s="72"/>
      <c r="T13" s="73" t="str">
        <f>IF(S14=2,"〇","×")</f>
        <v>×</v>
      </c>
      <c r="U13" s="74"/>
      <c r="V13" s="72"/>
      <c r="W13" s="73" t="str">
        <f>IF(V14=2,"〇","×")</f>
        <v>×</v>
      </c>
      <c r="X13" s="74"/>
      <c r="Y13" s="72"/>
      <c r="Z13" s="73" t="str">
        <f t="shared" si="0"/>
        <v>×</v>
      </c>
      <c r="AA13" s="74"/>
      <c r="AB13" s="75">
        <f>COUNTIF(D13:AA14,"〇")*2+COUNTIF(D13:AA14,"×")+COUNTIF(D13:AA14,"W")*2</f>
        <v>7</v>
      </c>
      <c r="AC13" s="163">
        <v>6</v>
      </c>
      <c r="AD13" s="164"/>
      <c r="AE13" s="164"/>
      <c r="AF13" s="164"/>
      <c r="AG13" s="164"/>
      <c r="AH13" s="165"/>
      <c r="AI13" s="165"/>
      <c r="AJ13" s="165"/>
      <c r="AK13" s="165"/>
      <c r="AL13" s="165"/>
      <c r="AM13" s="165"/>
      <c r="AN13" s="165"/>
      <c r="AO13" s="166"/>
      <c r="AP13" s="166"/>
      <c r="AQ13" s="166"/>
      <c r="AR13" s="166"/>
      <c r="AS13" s="166"/>
      <c r="AT13" s="166"/>
      <c r="AU13" s="166"/>
      <c r="AV13" s="166"/>
      <c r="AW13" s="166"/>
    </row>
    <row r="14" spans="2:49" ht="66" customHeight="1" x14ac:dyDescent="0.4">
      <c r="C14" s="66"/>
      <c r="D14" s="14" t="s">
        <v>93</v>
      </c>
      <c r="E14" s="15" t="s">
        <v>56</v>
      </c>
      <c r="F14" s="15" t="s">
        <v>92</v>
      </c>
      <c r="G14" s="86">
        <f>R8</f>
        <v>0</v>
      </c>
      <c r="H14" s="82" t="s">
        <v>57</v>
      </c>
      <c r="I14" s="87">
        <f>P8</f>
        <v>2</v>
      </c>
      <c r="J14" s="86">
        <f>R10</f>
        <v>0</v>
      </c>
      <c r="K14" s="82" t="s">
        <v>57</v>
      </c>
      <c r="L14" s="87">
        <f>P10</f>
        <v>2</v>
      </c>
      <c r="M14" s="86">
        <f>R12</f>
        <v>2</v>
      </c>
      <c r="N14" s="82" t="s">
        <v>57</v>
      </c>
      <c r="O14" s="87">
        <f>P12</f>
        <v>1</v>
      </c>
      <c r="P14" s="78"/>
      <c r="Q14" s="79"/>
      <c r="R14" s="80"/>
      <c r="S14" s="81">
        <v>1</v>
      </c>
      <c r="T14" s="82" t="s">
        <v>57</v>
      </c>
      <c r="U14" s="83">
        <v>2</v>
      </c>
      <c r="V14" s="81">
        <v>1</v>
      </c>
      <c r="W14" s="82" t="s">
        <v>57</v>
      </c>
      <c r="X14" s="83">
        <v>2</v>
      </c>
      <c r="Y14" s="81">
        <v>1</v>
      </c>
      <c r="Z14" s="82" t="s">
        <v>57</v>
      </c>
      <c r="AA14" s="83">
        <v>2</v>
      </c>
      <c r="AB14" s="84">
        <f>(G14+J14+M14+P14+S14+V14+Y14)/(I14+L14+O14+R14+U14+X14+AA14)</f>
        <v>0.45454545454545453</v>
      </c>
      <c r="AC14" s="167"/>
      <c r="AD14" s="164"/>
      <c r="AE14" s="164"/>
      <c r="AF14" s="164"/>
      <c r="AG14" s="164"/>
      <c r="AH14" s="165"/>
      <c r="AI14" s="165"/>
      <c r="AJ14" s="165"/>
      <c r="AK14" s="165"/>
      <c r="AL14" s="165"/>
      <c r="AM14" s="165"/>
      <c r="AN14" s="165"/>
      <c r="AO14" s="166"/>
      <c r="AP14" s="166"/>
      <c r="AQ14" s="166"/>
      <c r="AR14" s="166"/>
      <c r="AS14" s="166"/>
      <c r="AT14" s="166"/>
      <c r="AU14" s="166"/>
      <c r="AV14" s="166"/>
      <c r="AW14" s="166"/>
    </row>
    <row r="15" spans="2:49" ht="66" customHeight="1" x14ac:dyDescent="0.4">
      <c r="C15" s="66">
        <v>5</v>
      </c>
      <c r="D15" s="14" t="s">
        <v>94</v>
      </c>
      <c r="E15" s="15" t="s">
        <v>56</v>
      </c>
      <c r="F15" s="15" t="s">
        <v>92</v>
      </c>
      <c r="G15" s="72"/>
      <c r="H15" s="73" t="str">
        <f>IF(G16=2,"〇","×")</f>
        <v>×</v>
      </c>
      <c r="I15" s="74"/>
      <c r="J15" s="72"/>
      <c r="K15" s="73" t="str">
        <f t="shared" ref="K15" si="1">IF(J16=2,"〇","×")</f>
        <v>〇</v>
      </c>
      <c r="L15" s="74"/>
      <c r="M15" s="72"/>
      <c r="N15" s="73" t="str">
        <f>IF(M16=2,"〇","×")</f>
        <v>×</v>
      </c>
      <c r="O15" s="74"/>
      <c r="P15" s="72"/>
      <c r="Q15" s="73" t="str">
        <f>IF(P16=2,"〇","×")</f>
        <v>〇</v>
      </c>
      <c r="R15" s="74"/>
      <c r="S15" s="69"/>
      <c r="T15" s="70"/>
      <c r="U15" s="71"/>
      <c r="V15" s="72"/>
      <c r="W15" s="73" t="str">
        <f>IF(V16=2,"〇","×")</f>
        <v>〇</v>
      </c>
      <c r="X15" s="74"/>
      <c r="Y15" s="72"/>
      <c r="Z15" s="73" t="str">
        <f>IF(Y16=2,"〇","×")</f>
        <v>×</v>
      </c>
      <c r="AA15" s="74"/>
      <c r="AB15" s="75">
        <f>COUNTIF(D15:AA16,"〇")*2+COUNTIF(D15:AA16,"×")+COUNTIF(D15:AA16,"W")*2</f>
        <v>9</v>
      </c>
      <c r="AC15" s="163">
        <v>4</v>
      </c>
      <c r="AD15" s="164"/>
      <c r="AE15" s="164"/>
      <c r="AF15" s="164"/>
      <c r="AG15" s="164"/>
      <c r="AH15" s="165"/>
      <c r="AI15" s="165"/>
      <c r="AJ15" s="165"/>
      <c r="AK15" s="165"/>
      <c r="AL15" s="165"/>
      <c r="AM15" s="165"/>
      <c r="AN15" s="165"/>
      <c r="AO15" s="166"/>
      <c r="AP15" s="166"/>
      <c r="AQ15" s="166"/>
      <c r="AR15" s="166"/>
      <c r="AS15" s="166"/>
      <c r="AT15" s="166"/>
      <c r="AU15" s="166"/>
      <c r="AV15" s="166"/>
      <c r="AW15" s="166"/>
    </row>
    <row r="16" spans="2:49" ht="66" customHeight="1" x14ac:dyDescent="0.4">
      <c r="C16" s="66"/>
      <c r="D16" s="14" t="s">
        <v>95</v>
      </c>
      <c r="E16" s="15" t="s">
        <v>56</v>
      </c>
      <c r="F16" s="15" t="s">
        <v>92</v>
      </c>
      <c r="G16" s="86">
        <f>U8</f>
        <v>0</v>
      </c>
      <c r="H16" s="82" t="s">
        <v>57</v>
      </c>
      <c r="I16" s="87">
        <f>S8</f>
        <v>2</v>
      </c>
      <c r="J16" s="86">
        <f>U10</f>
        <v>2</v>
      </c>
      <c r="K16" s="82" t="s">
        <v>57</v>
      </c>
      <c r="L16" s="87">
        <f>S10</f>
        <v>0</v>
      </c>
      <c r="M16" s="86">
        <f>U12</f>
        <v>0</v>
      </c>
      <c r="N16" s="82" t="s">
        <v>57</v>
      </c>
      <c r="O16" s="87">
        <f>S12</f>
        <v>2</v>
      </c>
      <c r="P16" s="86">
        <f>U14</f>
        <v>2</v>
      </c>
      <c r="Q16" s="82" t="s">
        <v>57</v>
      </c>
      <c r="R16" s="87">
        <f>S14</f>
        <v>1</v>
      </c>
      <c r="S16" s="78"/>
      <c r="T16" s="79"/>
      <c r="U16" s="80"/>
      <c r="V16" s="81">
        <v>2</v>
      </c>
      <c r="W16" s="82" t="s">
        <v>57</v>
      </c>
      <c r="X16" s="83">
        <v>1</v>
      </c>
      <c r="Y16" s="81">
        <v>0</v>
      </c>
      <c r="Z16" s="82" t="s">
        <v>57</v>
      </c>
      <c r="AA16" s="83">
        <v>2</v>
      </c>
      <c r="AB16" s="84">
        <f>(G16+J16+M16+P16+S16+V16+Y16)/(I16+L16+O16+R16+U16+X16+AA16)</f>
        <v>0.75</v>
      </c>
      <c r="AC16" s="167"/>
      <c r="AD16" s="164"/>
      <c r="AE16" s="164"/>
      <c r="AF16" s="164"/>
      <c r="AG16" s="164"/>
      <c r="AH16" s="165"/>
      <c r="AI16" s="165"/>
      <c r="AJ16" s="165"/>
      <c r="AK16" s="165"/>
      <c r="AL16" s="165"/>
      <c r="AM16" s="165"/>
      <c r="AN16" s="165"/>
      <c r="AO16" s="166"/>
      <c r="AP16" s="166"/>
      <c r="AQ16" s="166"/>
      <c r="AR16" s="166"/>
      <c r="AS16" s="166"/>
      <c r="AT16" s="166"/>
      <c r="AU16" s="166"/>
      <c r="AV16" s="166"/>
      <c r="AW16" s="166"/>
    </row>
    <row r="17" spans="3:49" ht="66" customHeight="1" x14ac:dyDescent="0.4">
      <c r="C17" s="66">
        <v>6</v>
      </c>
      <c r="D17" s="14" t="s">
        <v>31</v>
      </c>
      <c r="E17" s="15" t="s">
        <v>56</v>
      </c>
      <c r="F17" s="15" t="s">
        <v>15</v>
      </c>
      <c r="G17" s="72"/>
      <c r="H17" s="73" t="str">
        <f>IF(G18=2,"〇","×")</f>
        <v>×</v>
      </c>
      <c r="I17" s="74"/>
      <c r="J17" s="72"/>
      <c r="K17" s="73" t="str">
        <f t="shared" ref="K17" si="2">IF(J18=2,"〇","×")</f>
        <v>〇</v>
      </c>
      <c r="L17" s="74"/>
      <c r="M17" s="72"/>
      <c r="N17" s="73" t="str">
        <f>IF(M18=2,"〇","×")</f>
        <v>〇</v>
      </c>
      <c r="O17" s="74"/>
      <c r="P17" s="72"/>
      <c r="Q17" s="73" t="str">
        <f>IF(P18=2,"〇","×")</f>
        <v>〇</v>
      </c>
      <c r="R17" s="74"/>
      <c r="S17" s="72"/>
      <c r="T17" s="73" t="str">
        <f>IF(S18=2,"〇","×")</f>
        <v>×</v>
      </c>
      <c r="U17" s="74"/>
      <c r="V17" s="69"/>
      <c r="W17" s="70"/>
      <c r="X17" s="71"/>
      <c r="Y17" s="72"/>
      <c r="Z17" s="73" t="str">
        <f>IF(Y18=2,"〇","×")</f>
        <v>×</v>
      </c>
      <c r="AA17" s="74"/>
      <c r="AB17" s="75">
        <f>COUNTIF(D17:AA18,"〇")*2+COUNTIF(D17:AA18,"×")+COUNTIF(D17:AA18,"W")*2</f>
        <v>9</v>
      </c>
      <c r="AC17" s="163">
        <v>3</v>
      </c>
      <c r="AD17" s="164"/>
      <c r="AE17" s="164"/>
      <c r="AF17" s="164"/>
      <c r="AG17" s="164"/>
      <c r="AH17" s="165"/>
      <c r="AI17" s="165"/>
      <c r="AJ17" s="165"/>
      <c r="AK17" s="165"/>
      <c r="AL17" s="165"/>
      <c r="AM17" s="165"/>
      <c r="AN17" s="165"/>
      <c r="AO17" s="166"/>
      <c r="AP17" s="166"/>
      <c r="AQ17" s="166"/>
      <c r="AR17" s="166"/>
      <c r="AS17" s="166"/>
      <c r="AT17" s="166"/>
      <c r="AU17" s="166"/>
      <c r="AV17" s="166"/>
      <c r="AW17" s="166"/>
    </row>
    <row r="18" spans="3:49" ht="66" customHeight="1" x14ac:dyDescent="0.4">
      <c r="C18" s="66"/>
      <c r="D18" s="14" t="s">
        <v>96</v>
      </c>
      <c r="E18" s="15" t="s">
        <v>56</v>
      </c>
      <c r="F18" s="15" t="s">
        <v>15</v>
      </c>
      <c r="G18" s="86">
        <f>X8</f>
        <v>0</v>
      </c>
      <c r="H18" s="82" t="s">
        <v>57</v>
      </c>
      <c r="I18" s="87">
        <f>V8</f>
        <v>2</v>
      </c>
      <c r="J18" s="86">
        <f>X10</f>
        <v>2</v>
      </c>
      <c r="K18" s="82" t="s">
        <v>57</v>
      </c>
      <c r="L18" s="87">
        <f>V10</f>
        <v>0</v>
      </c>
      <c r="M18" s="86">
        <f>X12</f>
        <v>2</v>
      </c>
      <c r="N18" s="82" t="s">
        <v>57</v>
      </c>
      <c r="O18" s="87">
        <f>V12</f>
        <v>0</v>
      </c>
      <c r="P18" s="86">
        <f>X14</f>
        <v>2</v>
      </c>
      <c r="Q18" s="82" t="s">
        <v>57</v>
      </c>
      <c r="R18" s="87">
        <f>V14</f>
        <v>1</v>
      </c>
      <c r="S18" s="86">
        <f>X16</f>
        <v>1</v>
      </c>
      <c r="T18" s="82" t="s">
        <v>57</v>
      </c>
      <c r="U18" s="87">
        <f>V16</f>
        <v>2</v>
      </c>
      <c r="V18" s="78"/>
      <c r="W18" s="79"/>
      <c r="X18" s="80"/>
      <c r="Y18" s="81">
        <v>0</v>
      </c>
      <c r="Z18" s="82" t="s">
        <v>57</v>
      </c>
      <c r="AA18" s="83">
        <v>2</v>
      </c>
      <c r="AB18" s="84">
        <f>(G18+J18+M18+P18+S18+V18+Y18)/(I18+L18+O18+R18+U18+X18+AA18)</f>
        <v>1</v>
      </c>
      <c r="AC18" s="167"/>
      <c r="AD18" s="164"/>
      <c r="AE18" s="164"/>
      <c r="AF18" s="164"/>
      <c r="AG18" s="164"/>
      <c r="AH18" s="165"/>
      <c r="AI18" s="165"/>
      <c r="AJ18" s="165"/>
      <c r="AK18" s="165"/>
      <c r="AL18" s="165"/>
      <c r="AM18" s="165"/>
      <c r="AN18" s="165"/>
      <c r="AO18" s="166"/>
      <c r="AP18" s="166"/>
      <c r="AQ18" s="166"/>
      <c r="AR18" s="166"/>
      <c r="AS18" s="166"/>
      <c r="AT18" s="166"/>
      <c r="AU18" s="166"/>
      <c r="AV18" s="166"/>
      <c r="AW18" s="166"/>
    </row>
    <row r="19" spans="3:49" ht="66" customHeight="1" x14ac:dyDescent="0.4">
      <c r="C19" s="67">
        <v>7</v>
      </c>
      <c r="D19" s="14" t="s">
        <v>45</v>
      </c>
      <c r="E19" s="15" t="s">
        <v>56</v>
      </c>
      <c r="F19" s="15" t="s">
        <v>15</v>
      </c>
      <c r="G19" s="72"/>
      <c r="H19" s="73" t="str">
        <f t="shared" ref="H19" si="3">IF(G20=2,"〇","×")</f>
        <v>〇</v>
      </c>
      <c r="I19" s="74"/>
      <c r="J19" s="72"/>
      <c r="K19" s="73" t="str">
        <f t="shared" ref="K19:W19" si="4">IF(J20=2,"〇","×")</f>
        <v>〇</v>
      </c>
      <c r="L19" s="74"/>
      <c r="M19" s="72"/>
      <c r="N19" s="73" t="str">
        <f t="shared" si="4"/>
        <v>〇</v>
      </c>
      <c r="O19" s="74"/>
      <c r="P19" s="72"/>
      <c r="Q19" s="73" t="str">
        <f t="shared" si="4"/>
        <v>〇</v>
      </c>
      <c r="R19" s="74"/>
      <c r="S19" s="72"/>
      <c r="T19" s="73" t="str">
        <f t="shared" si="4"/>
        <v>〇</v>
      </c>
      <c r="U19" s="74"/>
      <c r="V19" s="72"/>
      <c r="W19" s="73" t="str">
        <f t="shared" si="4"/>
        <v>〇</v>
      </c>
      <c r="X19" s="74"/>
      <c r="Y19" s="69"/>
      <c r="Z19" s="70"/>
      <c r="AA19" s="71"/>
      <c r="AB19" s="75">
        <f>COUNTIF(D19:AA20,"〇")*2+COUNTIF(D19:AA20,"×")+COUNTIF(D19:AA20,"W")*2</f>
        <v>12</v>
      </c>
      <c r="AC19" s="163">
        <v>1</v>
      </c>
      <c r="AD19" s="88"/>
      <c r="AE19" s="88"/>
      <c r="AF19" s="88"/>
      <c r="AG19" s="88"/>
      <c r="AH19" s="77"/>
      <c r="AI19" s="77"/>
      <c r="AJ19" s="77"/>
      <c r="AK19" s="77"/>
      <c r="AL19" s="77"/>
      <c r="AM19" s="77"/>
      <c r="AN19" s="77"/>
    </row>
    <row r="20" spans="3:49" ht="66" customHeight="1" x14ac:dyDescent="0.4">
      <c r="C20" s="68"/>
      <c r="D20" s="14" t="s">
        <v>27</v>
      </c>
      <c r="E20" s="15" t="s">
        <v>56</v>
      </c>
      <c r="F20" s="15" t="s">
        <v>15</v>
      </c>
      <c r="G20" s="86">
        <f>AA8</f>
        <v>2</v>
      </c>
      <c r="H20" s="82" t="s">
        <v>57</v>
      </c>
      <c r="I20" s="87">
        <f>Y8</f>
        <v>1</v>
      </c>
      <c r="J20" s="86">
        <f>AA10</f>
        <v>2</v>
      </c>
      <c r="K20" s="82" t="s">
        <v>57</v>
      </c>
      <c r="L20" s="87">
        <f>Y10</f>
        <v>1</v>
      </c>
      <c r="M20" s="86">
        <f>AA12</f>
        <v>2</v>
      </c>
      <c r="N20" s="82" t="s">
        <v>57</v>
      </c>
      <c r="O20" s="87">
        <f>Y12</f>
        <v>0</v>
      </c>
      <c r="P20" s="86">
        <f>AA14</f>
        <v>2</v>
      </c>
      <c r="Q20" s="82" t="s">
        <v>57</v>
      </c>
      <c r="R20" s="87">
        <f>Y14</f>
        <v>1</v>
      </c>
      <c r="S20" s="86">
        <f>AA16</f>
        <v>2</v>
      </c>
      <c r="T20" s="82" t="s">
        <v>57</v>
      </c>
      <c r="U20" s="87">
        <f>Y16</f>
        <v>0</v>
      </c>
      <c r="V20" s="86">
        <f>AA18</f>
        <v>2</v>
      </c>
      <c r="W20" s="82" t="s">
        <v>57</v>
      </c>
      <c r="X20" s="87">
        <f>Y18</f>
        <v>0</v>
      </c>
      <c r="Y20" s="78"/>
      <c r="Z20" s="79"/>
      <c r="AA20" s="80"/>
      <c r="AB20" s="84">
        <f>(G20+J20+M20+P20+S20+V20+Y20)/(I20+L20+O20+R20+U20+X20+AA20)</f>
        <v>4</v>
      </c>
      <c r="AC20" s="167"/>
      <c r="AD20" s="88"/>
      <c r="AE20" s="88"/>
      <c r="AF20" s="88"/>
      <c r="AG20" s="88"/>
      <c r="AH20" s="77"/>
      <c r="AI20" s="77"/>
      <c r="AJ20" s="77"/>
      <c r="AK20" s="77"/>
      <c r="AL20" s="77"/>
      <c r="AM20" s="77"/>
      <c r="AN20" s="77"/>
    </row>
    <row r="21" spans="3:49" ht="31.5" customHeight="1" x14ac:dyDescent="0.4"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</row>
  </sheetData>
  <mergeCells count="30">
    <mergeCell ref="AC17:AC18"/>
    <mergeCell ref="AC19:AC20"/>
    <mergeCell ref="M11:O12"/>
    <mergeCell ref="P13:R14"/>
    <mergeCell ref="G7:I8"/>
    <mergeCell ref="J9:L10"/>
    <mergeCell ref="Y19:AA20"/>
    <mergeCell ref="S15:U16"/>
    <mergeCell ref="V17:X18"/>
    <mergeCell ref="AC7:AC8"/>
    <mergeCell ref="AC9:AC10"/>
    <mergeCell ref="AC11:AC12"/>
    <mergeCell ref="AC13:AC14"/>
    <mergeCell ref="AC15:AC16"/>
    <mergeCell ref="V6:X6"/>
    <mergeCell ref="Y6:AA6"/>
    <mergeCell ref="C7:C8"/>
    <mergeCell ref="C9:C10"/>
    <mergeCell ref="C11:C12"/>
    <mergeCell ref="C13:C14"/>
    <mergeCell ref="C15:C16"/>
    <mergeCell ref="C17:C18"/>
    <mergeCell ref="C19:C20"/>
    <mergeCell ref="G6:I6"/>
    <mergeCell ref="J6:L6"/>
    <mergeCell ref="M6:O6"/>
    <mergeCell ref="P6:R6"/>
    <mergeCell ref="S6:U6"/>
    <mergeCell ref="B2:C2"/>
    <mergeCell ref="D2:H2"/>
  </mergeCells>
  <phoneticPr fontId="29"/>
  <pageMargins left="0.70866141732283505" right="0.118110236220472" top="0.55118110236220497" bottom="0.15748031496063" header="0.31496062992126" footer="0.31496062992126"/>
  <pageSetup paperSize="9" scale="50" fitToHeight="0" orientation="portrait"/>
  <colBreaks count="2" manualBreakCount="2">
    <brk id="30" max="34" man="1"/>
    <brk id="3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00"/>
    <pageSetUpPr fitToPage="1"/>
  </sheetPr>
  <dimension ref="A2:AO19"/>
  <sheetViews>
    <sheetView topLeftCell="A10" zoomScale="56" zoomScaleNormal="56" workbookViewId="0">
      <selection activeCell="V22" sqref="V22"/>
    </sheetView>
  </sheetViews>
  <sheetFormatPr defaultColWidth="9" defaultRowHeight="31.5" customHeight="1" x14ac:dyDescent="0.4"/>
  <cols>
    <col min="3" max="3" width="5.25" customWidth="1"/>
    <col min="4" max="4" width="16.125" style="10" customWidth="1"/>
    <col min="5" max="5" width="4.625" customWidth="1"/>
    <col min="6" max="6" width="11.125" customWidth="1"/>
    <col min="7" max="27" width="3.625" customWidth="1"/>
    <col min="28" max="28" width="19" customWidth="1"/>
    <col min="29" max="29" width="10" customWidth="1"/>
    <col min="30" max="30" width="3" customWidth="1"/>
    <col min="31" max="31" width="11.375" customWidth="1"/>
    <col min="32" max="32" width="8" customWidth="1"/>
  </cols>
  <sheetData>
    <row r="2" spans="1:41" ht="31.5" customHeight="1" x14ac:dyDescent="0.4">
      <c r="B2" s="58">
        <v>4</v>
      </c>
      <c r="C2" s="58"/>
      <c r="D2" s="59" t="s">
        <v>47</v>
      </c>
      <c r="E2" s="59"/>
      <c r="F2" s="59"/>
      <c r="G2" s="59"/>
      <c r="H2" s="59"/>
    </row>
    <row r="3" spans="1:41" s="8" customFormat="1" ht="31.5" customHeight="1" x14ac:dyDescent="0.4">
      <c r="A3" s="111"/>
      <c r="B3" s="111"/>
      <c r="C3" s="111"/>
      <c r="D3" s="141" t="s">
        <v>4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2" t="s">
        <v>5</v>
      </c>
      <c r="V3" s="112"/>
      <c r="W3" s="112"/>
      <c r="X3" s="112"/>
      <c r="Y3" s="112"/>
      <c r="Z3" s="112"/>
      <c r="AA3" s="112"/>
      <c r="AB3" s="111" t="s">
        <v>52</v>
      </c>
      <c r="AC3" s="142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</row>
    <row r="4" spans="1:41" ht="47.25" customHeight="1" x14ac:dyDescent="0.4">
      <c r="A4" s="111"/>
      <c r="B4" s="111"/>
      <c r="C4" s="113" t="s">
        <v>99</v>
      </c>
      <c r="D4" s="114" t="s">
        <v>53</v>
      </c>
      <c r="E4" s="114" t="s">
        <v>54</v>
      </c>
      <c r="F4" s="114" t="s">
        <v>14</v>
      </c>
      <c r="G4" s="115">
        <v>1</v>
      </c>
      <c r="H4" s="116"/>
      <c r="I4" s="117"/>
      <c r="J4" s="115">
        <v>2</v>
      </c>
      <c r="K4" s="116"/>
      <c r="L4" s="117"/>
      <c r="M4" s="115">
        <v>3</v>
      </c>
      <c r="N4" s="116"/>
      <c r="O4" s="117"/>
      <c r="P4" s="115">
        <v>4</v>
      </c>
      <c r="Q4" s="116"/>
      <c r="R4" s="117"/>
      <c r="S4" s="115">
        <v>5</v>
      </c>
      <c r="T4" s="116"/>
      <c r="U4" s="117"/>
      <c r="V4" s="115">
        <v>6</v>
      </c>
      <c r="W4" s="116"/>
      <c r="X4" s="117"/>
      <c r="Y4" s="115">
        <v>7</v>
      </c>
      <c r="Z4" s="116"/>
      <c r="AA4" s="117"/>
      <c r="AB4" s="118" t="s">
        <v>24</v>
      </c>
      <c r="AC4" s="118" t="s">
        <v>55</v>
      </c>
      <c r="AD4" s="119"/>
      <c r="AE4" s="119"/>
      <c r="AF4" s="119"/>
      <c r="AG4" s="119"/>
      <c r="AH4" s="111"/>
      <c r="AI4" s="111"/>
      <c r="AJ4" s="111"/>
      <c r="AK4" s="111"/>
      <c r="AL4" s="111"/>
      <c r="AM4" s="111"/>
      <c r="AN4" s="111"/>
      <c r="AO4" s="111"/>
    </row>
    <row r="5" spans="1:41" ht="62.25" customHeight="1" x14ac:dyDescent="0.4">
      <c r="A5" s="111"/>
      <c r="B5" s="111"/>
      <c r="C5" s="120">
        <v>1</v>
      </c>
      <c r="D5" s="121" t="s">
        <v>97</v>
      </c>
      <c r="E5" s="122" t="s">
        <v>56</v>
      </c>
      <c r="F5" s="122" t="s">
        <v>87</v>
      </c>
      <c r="G5" s="148"/>
      <c r="H5" s="149"/>
      <c r="I5" s="150"/>
      <c r="J5" s="151"/>
      <c r="K5" s="152" t="str">
        <f>IF(J6=2,"〇","×")</f>
        <v>〇</v>
      </c>
      <c r="L5" s="153"/>
      <c r="M5" s="151"/>
      <c r="N5" s="152" t="str">
        <f>IF(M6=2,"〇","×")</f>
        <v>〇</v>
      </c>
      <c r="O5" s="153"/>
      <c r="P5" s="151"/>
      <c r="Q5" s="152" t="str">
        <f>IF(P6=2,"〇","×")</f>
        <v>〇</v>
      </c>
      <c r="R5" s="153"/>
      <c r="S5" s="151"/>
      <c r="T5" s="152" t="str">
        <f>IF(S6=2,"〇","×")</f>
        <v>〇</v>
      </c>
      <c r="U5" s="153"/>
      <c r="V5" s="151"/>
      <c r="W5" s="152" t="str">
        <f>IF(V6=2,"〇","×")</f>
        <v>〇</v>
      </c>
      <c r="X5" s="153"/>
      <c r="Y5" s="151"/>
      <c r="Z5" s="152" t="str">
        <f>IF(Y6=2,"〇","×")</f>
        <v>〇</v>
      </c>
      <c r="AA5" s="153"/>
      <c r="AB5" s="129">
        <f>COUNTIF(D5:AA6,"〇")*2+COUNTIF(D5:AA6,"×")+COUNTIF(D5:AA6,"W")*2</f>
        <v>12</v>
      </c>
      <c r="AC5" s="130">
        <v>1</v>
      </c>
      <c r="AD5" s="170"/>
      <c r="AE5" s="170"/>
      <c r="AF5" s="170"/>
      <c r="AG5" s="170"/>
      <c r="AH5" s="111"/>
      <c r="AI5" s="111"/>
      <c r="AJ5" s="111"/>
      <c r="AK5" s="111"/>
      <c r="AL5" s="111"/>
      <c r="AM5" s="111"/>
      <c r="AN5" s="111"/>
      <c r="AO5" s="111"/>
    </row>
    <row r="6" spans="1:41" ht="62.25" customHeight="1" x14ac:dyDescent="0.4">
      <c r="A6" s="111"/>
      <c r="B6" s="111"/>
      <c r="C6" s="120"/>
      <c r="D6" s="121" t="s">
        <v>98</v>
      </c>
      <c r="E6" s="122" t="s">
        <v>56</v>
      </c>
      <c r="F6" s="122" t="s">
        <v>87</v>
      </c>
      <c r="G6" s="154"/>
      <c r="H6" s="155"/>
      <c r="I6" s="156"/>
      <c r="J6" s="157">
        <v>2</v>
      </c>
      <c r="K6" s="158" t="s">
        <v>57</v>
      </c>
      <c r="L6" s="159">
        <v>0</v>
      </c>
      <c r="M6" s="157">
        <v>2</v>
      </c>
      <c r="N6" s="158" t="s">
        <v>57</v>
      </c>
      <c r="O6" s="159">
        <v>0</v>
      </c>
      <c r="P6" s="157">
        <v>2</v>
      </c>
      <c r="Q6" s="158" t="s">
        <v>57</v>
      </c>
      <c r="R6" s="159">
        <v>0</v>
      </c>
      <c r="S6" s="157">
        <v>2</v>
      </c>
      <c r="T6" s="158" t="s">
        <v>57</v>
      </c>
      <c r="U6" s="159">
        <v>0</v>
      </c>
      <c r="V6" s="157">
        <v>2</v>
      </c>
      <c r="W6" s="158" t="s">
        <v>57</v>
      </c>
      <c r="X6" s="159">
        <v>0</v>
      </c>
      <c r="Y6" s="157">
        <v>2</v>
      </c>
      <c r="Z6" s="158" t="s">
        <v>57</v>
      </c>
      <c r="AA6" s="159">
        <v>0</v>
      </c>
      <c r="AB6" s="137" t="e">
        <f>(G6+J6+M6+P6+S6+V6+Y6)/(I6+L6+O6+R6+U6+X6+AA6)</f>
        <v>#DIV/0!</v>
      </c>
      <c r="AC6" s="138"/>
      <c r="AD6" s="170"/>
      <c r="AE6" s="170"/>
      <c r="AF6" s="170"/>
      <c r="AG6" s="170"/>
      <c r="AH6" s="111"/>
      <c r="AI6" s="111"/>
      <c r="AJ6" s="111"/>
      <c r="AK6" s="111"/>
      <c r="AL6" s="111"/>
      <c r="AM6" s="111"/>
      <c r="AN6" s="111"/>
      <c r="AO6" s="111"/>
    </row>
    <row r="7" spans="1:41" ht="62.25" customHeight="1" x14ac:dyDescent="0.4">
      <c r="A7" s="111"/>
      <c r="B7" s="111"/>
      <c r="C7" s="120">
        <v>2</v>
      </c>
      <c r="D7" s="121" t="s">
        <v>100</v>
      </c>
      <c r="E7" s="122" t="s">
        <v>56</v>
      </c>
      <c r="F7" s="122" t="s">
        <v>87</v>
      </c>
      <c r="G7" s="151"/>
      <c r="H7" s="152" t="str">
        <f>IF(G8=2,"〇","×")</f>
        <v>×</v>
      </c>
      <c r="I7" s="153"/>
      <c r="J7" s="148"/>
      <c r="K7" s="149"/>
      <c r="L7" s="150"/>
      <c r="M7" s="151"/>
      <c r="N7" s="152" t="str">
        <f>IF(M8=2,"〇","×")</f>
        <v>〇</v>
      </c>
      <c r="O7" s="153"/>
      <c r="P7" s="151"/>
      <c r="Q7" s="152" t="str">
        <f>IF(P8=2,"〇","×")</f>
        <v>〇</v>
      </c>
      <c r="R7" s="153"/>
      <c r="S7" s="151"/>
      <c r="T7" s="152" t="str">
        <f>IF(S8=2,"〇","×")</f>
        <v>〇</v>
      </c>
      <c r="U7" s="153"/>
      <c r="V7" s="151"/>
      <c r="W7" s="152" t="str">
        <f>IF(V8=2,"〇","×")</f>
        <v>〇</v>
      </c>
      <c r="X7" s="153"/>
      <c r="Y7" s="151"/>
      <c r="Z7" s="152" t="str">
        <f t="shared" ref="Z7:Z11" si="0">IF(Y8=2,"〇","×")</f>
        <v>〇</v>
      </c>
      <c r="AA7" s="153"/>
      <c r="AB7" s="129">
        <f>COUNTIF(D7:AA8,"〇")*2+COUNTIF(D7:AA8,"×")+COUNTIF(D7:AA8,"W")*2</f>
        <v>11</v>
      </c>
      <c r="AC7" s="130">
        <v>2</v>
      </c>
      <c r="AD7" s="170"/>
      <c r="AE7" s="170"/>
      <c r="AF7" s="170"/>
      <c r="AG7" s="170"/>
      <c r="AH7" s="111"/>
      <c r="AI7" s="111"/>
      <c r="AJ7" s="111"/>
      <c r="AK7" s="111"/>
      <c r="AL7" s="111"/>
      <c r="AM7" s="111"/>
      <c r="AN7" s="111"/>
      <c r="AO7" s="111"/>
    </row>
    <row r="8" spans="1:41" ht="62.25" customHeight="1" x14ac:dyDescent="0.4">
      <c r="A8" s="111"/>
      <c r="B8" s="111"/>
      <c r="C8" s="120"/>
      <c r="D8" s="121" t="s">
        <v>101</v>
      </c>
      <c r="E8" s="122" t="s">
        <v>56</v>
      </c>
      <c r="F8" s="122" t="s">
        <v>87</v>
      </c>
      <c r="G8" s="160">
        <f>L6</f>
        <v>0</v>
      </c>
      <c r="H8" s="158" t="s">
        <v>57</v>
      </c>
      <c r="I8" s="161">
        <f>J6</f>
        <v>2</v>
      </c>
      <c r="J8" s="154"/>
      <c r="K8" s="155"/>
      <c r="L8" s="156"/>
      <c r="M8" s="157">
        <v>2</v>
      </c>
      <c r="N8" s="158" t="s">
        <v>57</v>
      </c>
      <c r="O8" s="159">
        <v>0</v>
      </c>
      <c r="P8" s="157">
        <v>2</v>
      </c>
      <c r="Q8" s="158" t="s">
        <v>57</v>
      </c>
      <c r="R8" s="159">
        <v>0</v>
      </c>
      <c r="S8" s="157">
        <v>2</v>
      </c>
      <c r="T8" s="158" t="s">
        <v>57</v>
      </c>
      <c r="U8" s="159">
        <v>1</v>
      </c>
      <c r="V8" s="157">
        <v>2</v>
      </c>
      <c r="W8" s="158" t="s">
        <v>57</v>
      </c>
      <c r="X8" s="159">
        <v>1</v>
      </c>
      <c r="Y8" s="157">
        <v>2</v>
      </c>
      <c r="Z8" s="158" t="s">
        <v>57</v>
      </c>
      <c r="AA8" s="159">
        <v>1</v>
      </c>
      <c r="AB8" s="137">
        <f>(G8+J8+M8+P8+S8+V8+Y8)/(I8+L8+O8+R8+U8+X8+AA8)</f>
        <v>2</v>
      </c>
      <c r="AC8" s="138"/>
      <c r="AD8" s="170"/>
      <c r="AE8" s="170"/>
      <c r="AF8" s="170"/>
      <c r="AG8" s="170"/>
      <c r="AH8" s="111"/>
      <c r="AI8" s="111"/>
      <c r="AJ8" s="111"/>
      <c r="AK8" s="111"/>
      <c r="AL8" s="111"/>
      <c r="AM8" s="111"/>
      <c r="AN8" s="111"/>
      <c r="AO8" s="111"/>
    </row>
    <row r="9" spans="1:41" ht="62.25" customHeight="1" x14ac:dyDescent="0.4">
      <c r="A9" s="111"/>
      <c r="B9" s="111"/>
      <c r="C9" s="120">
        <v>3</v>
      </c>
      <c r="D9" s="121" t="s">
        <v>102</v>
      </c>
      <c r="E9" s="122" t="s">
        <v>56</v>
      </c>
      <c r="F9" s="122" t="s">
        <v>103</v>
      </c>
      <c r="G9" s="151"/>
      <c r="H9" s="152" t="str">
        <f>IF(G10=2,"〇","×")</f>
        <v>×</v>
      </c>
      <c r="I9" s="153"/>
      <c r="J9" s="151"/>
      <c r="K9" s="152" t="str">
        <f>IF(J10=2,"〇","×")</f>
        <v>×</v>
      </c>
      <c r="L9" s="153"/>
      <c r="M9" s="148"/>
      <c r="N9" s="149"/>
      <c r="O9" s="150"/>
      <c r="P9" s="151"/>
      <c r="Q9" s="152" t="str">
        <f>IF(P10=2,"〇","×")</f>
        <v>〇</v>
      </c>
      <c r="R9" s="153"/>
      <c r="S9" s="151"/>
      <c r="T9" s="152" t="str">
        <f>IF(S10=2,"〇","×")</f>
        <v>〇</v>
      </c>
      <c r="U9" s="153"/>
      <c r="V9" s="151"/>
      <c r="W9" s="152" t="str">
        <f>IF(V10=2,"〇","×")</f>
        <v>×</v>
      </c>
      <c r="X9" s="153"/>
      <c r="Y9" s="151"/>
      <c r="Z9" s="152" t="str">
        <f t="shared" si="0"/>
        <v>×</v>
      </c>
      <c r="AA9" s="153"/>
      <c r="AB9" s="129">
        <f>COUNTIF(D9:AA10,"〇")*2+COUNTIF(D9:AA10,"×")+COUNTIF(D9:AA10,"W")*2</f>
        <v>8</v>
      </c>
      <c r="AC9" s="130">
        <v>6</v>
      </c>
      <c r="AD9" s="170"/>
      <c r="AE9" s="170"/>
      <c r="AF9" s="170"/>
      <c r="AG9" s="170"/>
      <c r="AH9" s="111"/>
      <c r="AI9" s="111"/>
      <c r="AJ9" s="111"/>
      <c r="AK9" s="111"/>
      <c r="AL9" s="111"/>
      <c r="AM9" s="111"/>
      <c r="AN9" s="111"/>
      <c r="AO9" s="111"/>
    </row>
    <row r="10" spans="1:41" ht="62.25" customHeight="1" x14ac:dyDescent="0.4">
      <c r="A10" s="111"/>
      <c r="B10" s="111"/>
      <c r="C10" s="120"/>
      <c r="D10" s="121" t="s">
        <v>104</v>
      </c>
      <c r="E10" s="122" t="s">
        <v>56</v>
      </c>
      <c r="F10" s="122" t="s">
        <v>103</v>
      </c>
      <c r="G10" s="160">
        <f>O6</f>
        <v>0</v>
      </c>
      <c r="H10" s="158" t="s">
        <v>57</v>
      </c>
      <c r="I10" s="161">
        <f>M6</f>
        <v>2</v>
      </c>
      <c r="J10" s="160">
        <f>O8</f>
        <v>0</v>
      </c>
      <c r="K10" s="158" t="s">
        <v>57</v>
      </c>
      <c r="L10" s="161">
        <f>M8</f>
        <v>2</v>
      </c>
      <c r="M10" s="154"/>
      <c r="N10" s="155"/>
      <c r="O10" s="156"/>
      <c r="P10" s="157">
        <v>2</v>
      </c>
      <c r="Q10" s="158" t="s">
        <v>57</v>
      </c>
      <c r="R10" s="159">
        <v>0</v>
      </c>
      <c r="S10" s="157">
        <v>2</v>
      </c>
      <c r="T10" s="158" t="s">
        <v>57</v>
      </c>
      <c r="U10" s="159">
        <v>1</v>
      </c>
      <c r="V10" s="157">
        <v>0</v>
      </c>
      <c r="W10" s="158" t="s">
        <v>57</v>
      </c>
      <c r="X10" s="159">
        <v>2</v>
      </c>
      <c r="Y10" s="157">
        <v>0</v>
      </c>
      <c r="Z10" s="158" t="s">
        <v>57</v>
      </c>
      <c r="AA10" s="159">
        <v>2</v>
      </c>
      <c r="AB10" s="137">
        <f>(G10+J10+M10+P10+S10+V10+Y10)/(I10+L10+O10+R10+U10+X10+AA10)</f>
        <v>0.44444444444444442</v>
      </c>
      <c r="AC10" s="138"/>
      <c r="AD10" s="170"/>
      <c r="AE10" s="170"/>
      <c r="AF10" s="170"/>
      <c r="AG10" s="170"/>
      <c r="AH10" s="111"/>
      <c r="AI10" s="111"/>
      <c r="AJ10" s="111"/>
      <c r="AK10" s="111"/>
      <c r="AL10" s="111"/>
      <c r="AM10" s="111"/>
      <c r="AN10" s="111"/>
      <c r="AO10" s="111"/>
    </row>
    <row r="11" spans="1:41" ht="62.25" customHeight="1" x14ac:dyDescent="0.4">
      <c r="A11" s="111"/>
      <c r="B11" s="111"/>
      <c r="C11" s="120">
        <v>4</v>
      </c>
      <c r="D11" s="121" t="s">
        <v>105</v>
      </c>
      <c r="E11" s="122" t="s">
        <v>56</v>
      </c>
      <c r="F11" s="122" t="s">
        <v>103</v>
      </c>
      <c r="G11" s="151"/>
      <c r="H11" s="152" t="str">
        <f>IF(G12=2,"〇","×")</f>
        <v>×</v>
      </c>
      <c r="I11" s="153"/>
      <c r="J11" s="151"/>
      <c r="K11" s="152" t="str">
        <f>IF(J12=2,"〇","×")</f>
        <v>×</v>
      </c>
      <c r="L11" s="153"/>
      <c r="M11" s="151"/>
      <c r="N11" s="152" t="str">
        <f>IF(M12=2,"〇","×")</f>
        <v>×</v>
      </c>
      <c r="O11" s="153"/>
      <c r="P11" s="148"/>
      <c r="Q11" s="149"/>
      <c r="R11" s="150"/>
      <c r="S11" s="151"/>
      <c r="T11" s="152" t="str">
        <f>IF(S12=2,"〇","×")</f>
        <v>×</v>
      </c>
      <c r="U11" s="153"/>
      <c r="V11" s="151"/>
      <c r="W11" s="152" t="str">
        <f>IF(V12=2,"〇","×")</f>
        <v>×</v>
      </c>
      <c r="X11" s="153"/>
      <c r="Y11" s="151"/>
      <c r="Z11" s="152" t="str">
        <f t="shared" si="0"/>
        <v>×</v>
      </c>
      <c r="AA11" s="153"/>
      <c r="AB11" s="129">
        <f>COUNTIF(D11:AA12,"〇")*2+COUNTIF(D11:AA12,"×")+COUNTIF(D11:AA12,"W")*2</f>
        <v>6</v>
      </c>
      <c r="AC11" s="130">
        <v>7</v>
      </c>
      <c r="AD11" s="170"/>
      <c r="AE11" s="170"/>
      <c r="AF11" s="170"/>
      <c r="AG11" s="170"/>
      <c r="AH11" s="111"/>
      <c r="AI11" s="111"/>
      <c r="AJ11" s="111"/>
      <c r="AK11" s="111"/>
      <c r="AL11" s="111"/>
      <c r="AM11" s="111"/>
      <c r="AN11" s="111"/>
      <c r="AO11" s="111"/>
    </row>
    <row r="12" spans="1:41" ht="62.25" customHeight="1" x14ac:dyDescent="0.4">
      <c r="A12" s="111"/>
      <c r="B12" s="111"/>
      <c r="C12" s="120"/>
      <c r="D12" s="121" t="s">
        <v>106</v>
      </c>
      <c r="E12" s="122" t="s">
        <v>56</v>
      </c>
      <c r="F12" s="122" t="s">
        <v>103</v>
      </c>
      <c r="G12" s="160">
        <f>R6</f>
        <v>0</v>
      </c>
      <c r="H12" s="158" t="s">
        <v>57</v>
      </c>
      <c r="I12" s="161">
        <f>P6</f>
        <v>2</v>
      </c>
      <c r="J12" s="160">
        <f>R8</f>
        <v>0</v>
      </c>
      <c r="K12" s="158" t="s">
        <v>57</v>
      </c>
      <c r="L12" s="161">
        <f>P8</f>
        <v>2</v>
      </c>
      <c r="M12" s="160">
        <f>R10</f>
        <v>0</v>
      </c>
      <c r="N12" s="158" t="s">
        <v>57</v>
      </c>
      <c r="O12" s="161">
        <f>P10</f>
        <v>2</v>
      </c>
      <c r="P12" s="154"/>
      <c r="Q12" s="155"/>
      <c r="R12" s="156"/>
      <c r="S12" s="157">
        <v>0</v>
      </c>
      <c r="T12" s="158" t="s">
        <v>57</v>
      </c>
      <c r="U12" s="159">
        <v>2</v>
      </c>
      <c r="V12" s="157">
        <v>0</v>
      </c>
      <c r="W12" s="158" t="s">
        <v>57</v>
      </c>
      <c r="X12" s="159">
        <v>2</v>
      </c>
      <c r="Y12" s="157">
        <v>0</v>
      </c>
      <c r="Z12" s="158" t="s">
        <v>57</v>
      </c>
      <c r="AA12" s="159">
        <v>2</v>
      </c>
      <c r="AB12" s="137">
        <f>(G12+J12+M12+P12+S12+V12+Y12)/(I12+L12+O12+R12+U12+X12+AA12)</f>
        <v>0</v>
      </c>
      <c r="AC12" s="138"/>
      <c r="AD12" s="170"/>
      <c r="AE12" s="170"/>
      <c r="AF12" s="170"/>
      <c r="AG12" s="170"/>
      <c r="AH12" s="111"/>
      <c r="AI12" s="111"/>
      <c r="AJ12" s="111"/>
      <c r="AK12" s="111"/>
      <c r="AL12" s="111"/>
      <c r="AM12" s="111"/>
      <c r="AN12" s="111"/>
      <c r="AO12" s="111"/>
    </row>
    <row r="13" spans="1:41" ht="62.25" customHeight="1" x14ac:dyDescent="0.4">
      <c r="A13" s="111"/>
      <c r="B13" s="111"/>
      <c r="C13" s="120">
        <v>5</v>
      </c>
      <c r="D13" s="121" t="s">
        <v>107</v>
      </c>
      <c r="E13" s="122" t="s">
        <v>56</v>
      </c>
      <c r="F13" s="122" t="s">
        <v>103</v>
      </c>
      <c r="G13" s="151"/>
      <c r="H13" s="152" t="str">
        <f>IF(G14=2,"〇","×")</f>
        <v>×</v>
      </c>
      <c r="I13" s="153"/>
      <c r="J13" s="151"/>
      <c r="K13" s="152" t="str">
        <f t="shared" ref="K13" si="1">IF(J14=2,"〇","×")</f>
        <v>×</v>
      </c>
      <c r="L13" s="153"/>
      <c r="M13" s="151"/>
      <c r="N13" s="152" t="str">
        <f>IF(M14=2,"〇","×")</f>
        <v>×</v>
      </c>
      <c r="O13" s="153"/>
      <c r="P13" s="151"/>
      <c r="Q13" s="152" t="str">
        <f>IF(P14=2,"〇","×")</f>
        <v>〇</v>
      </c>
      <c r="R13" s="153"/>
      <c r="S13" s="148"/>
      <c r="T13" s="149"/>
      <c r="U13" s="150"/>
      <c r="V13" s="151"/>
      <c r="W13" s="152" t="str">
        <f>IF(V14=2,"〇","×")</f>
        <v>×</v>
      </c>
      <c r="X13" s="153"/>
      <c r="Y13" s="151"/>
      <c r="Z13" s="152" t="str">
        <f>IF(Y14=2,"〇","×")</f>
        <v>〇</v>
      </c>
      <c r="AA13" s="153"/>
      <c r="AB13" s="129">
        <f>COUNTIF(D13:AA14,"〇")*2+COUNTIF(D13:AA14,"×")+COUNTIF(D13:AA14,"W")*2</f>
        <v>8</v>
      </c>
      <c r="AC13" s="130">
        <v>4</v>
      </c>
      <c r="AD13" s="170"/>
      <c r="AE13" s="170"/>
      <c r="AF13" s="170"/>
      <c r="AG13" s="170"/>
      <c r="AH13" s="111"/>
      <c r="AI13" s="111"/>
      <c r="AJ13" s="111"/>
      <c r="AK13" s="111"/>
      <c r="AL13" s="111"/>
      <c r="AM13" s="111"/>
      <c r="AN13" s="111"/>
      <c r="AO13" s="111"/>
    </row>
    <row r="14" spans="1:41" ht="62.25" customHeight="1" x14ac:dyDescent="0.4">
      <c r="A14" s="111"/>
      <c r="B14" s="111"/>
      <c r="C14" s="120"/>
      <c r="D14" s="121" t="s">
        <v>108</v>
      </c>
      <c r="E14" s="122" t="s">
        <v>56</v>
      </c>
      <c r="F14" s="122" t="s">
        <v>103</v>
      </c>
      <c r="G14" s="160">
        <f>U6</f>
        <v>0</v>
      </c>
      <c r="H14" s="158" t="s">
        <v>57</v>
      </c>
      <c r="I14" s="161">
        <f>S6</f>
        <v>2</v>
      </c>
      <c r="J14" s="160">
        <f>U8</f>
        <v>1</v>
      </c>
      <c r="K14" s="158" t="s">
        <v>57</v>
      </c>
      <c r="L14" s="161">
        <f>S8</f>
        <v>2</v>
      </c>
      <c r="M14" s="160">
        <f>U10</f>
        <v>1</v>
      </c>
      <c r="N14" s="158" t="s">
        <v>57</v>
      </c>
      <c r="O14" s="161">
        <f>S10</f>
        <v>2</v>
      </c>
      <c r="P14" s="160">
        <f>U12</f>
        <v>2</v>
      </c>
      <c r="Q14" s="158" t="s">
        <v>57</v>
      </c>
      <c r="R14" s="161">
        <f>S12</f>
        <v>0</v>
      </c>
      <c r="S14" s="154"/>
      <c r="T14" s="155"/>
      <c r="U14" s="156"/>
      <c r="V14" s="157">
        <v>1</v>
      </c>
      <c r="W14" s="158" t="s">
        <v>57</v>
      </c>
      <c r="X14" s="159">
        <v>2</v>
      </c>
      <c r="Y14" s="157">
        <v>2</v>
      </c>
      <c r="Z14" s="158" t="s">
        <v>57</v>
      </c>
      <c r="AA14" s="159">
        <v>1</v>
      </c>
      <c r="AB14" s="137">
        <f>(G14+J14+M14+P14+S14+V14+Y14)/(I14+L14+O14+R14+U14+X14+AA14)</f>
        <v>0.77777777777777779</v>
      </c>
      <c r="AC14" s="138"/>
      <c r="AD14" s="170"/>
      <c r="AE14" s="170"/>
      <c r="AF14" s="170"/>
      <c r="AG14" s="170"/>
      <c r="AH14" s="111"/>
      <c r="AI14" s="111"/>
      <c r="AJ14" s="111"/>
      <c r="AK14" s="111"/>
      <c r="AL14" s="111"/>
      <c r="AM14" s="111"/>
      <c r="AN14" s="111"/>
      <c r="AO14" s="111"/>
    </row>
    <row r="15" spans="1:41" ht="62.25" customHeight="1" x14ac:dyDescent="0.4">
      <c r="A15" s="111"/>
      <c r="B15" s="111"/>
      <c r="C15" s="120">
        <v>6</v>
      </c>
      <c r="D15" s="121" t="s">
        <v>109</v>
      </c>
      <c r="E15" s="122" t="s">
        <v>56</v>
      </c>
      <c r="F15" s="122" t="s">
        <v>87</v>
      </c>
      <c r="G15" s="151"/>
      <c r="H15" s="152" t="str">
        <f>IF(G16=2,"〇","×")</f>
        <v>×</v>
      </c>
      <c r="I15" s="153"/>
      <c r="J15" s="151"/>
      <c r="K15" s="152" t="str">
        <f t="shared" ref="K15" si="2">IF(J16=2,"〇","×")</f>
        <v>×</v>
      </c>
      <c r="L15" s="153"/>
      <c r="M15" s="151"/>
      <c r="N15" s="152" t="str">
        <f>IF(M16=2,"〇","×")</f>
        <v>〇</v>
      </c>
      <c r="O15" s="153"/>
      <c r="P15" s="151"/>
      <c r="Q15" s="152" t="str">
        <f>IF(P16=2,"〇","×")</f>
        <v>〇</v>
      </c>
      <c r="R15" s="153"/>
      <c r="S15" s="151"/>
      <c r="T15" s="152" t="str">
        <f>IF(S16=2,"〇","×")</f>
        <v>〇</v>
      </c>
      <c r="U15" s="153"/>
      <c r="V15" s="148"/>
      <c r="W15" s="149"/>
      <c r="X15" s="150"/>
      <c r="Y15" s="151"/>
      <c r="Z15" s="152" t="str">
        <f>IF(Y16=2,"〇","×")</f>
        <v>〇</v>
      </c>
      <c r="AA15" s="153"/>
      <c r="AB15" s="129">
        <f>COUNTIF(D15:AA16,"〇")*2+COUNTIF(D15:AA16,"×")+COUNTIF(D15:AA16,"W")*2</f>
        <v>10</v>
      </c>
      <c r="AC15" s="130">
        <v>3</v>
      </c>
      <c r="AD15" s="170"/>
      <c r="AE15" s="170"/>
      <c r="AF15" s="170"/>
      <c r="AG15" s="170"/>
      <c r="AH15" s="111"/>
      <c r="AI15" s="111"/>
      <c r="AJ15" s="111"/>
      <c r="AK15" s="111"/>
      <c r="AL15" s="111"/>
      <c r="AM15" s="111"/>
      <c r="AN15" s="111"/>
      <c r="AO15" s="111"/>
    </row>
    <row r="16" spans="1:41" ht="62.25" customHeight="1" x14ac:dyDescent="0.4">
      <c r="A16" s="111"/>
      <c r="B16" s="111"/>
      <c r="C16" s="120"/>
      <c r="D16" s="121" t="s">
        <v>110</v>
      </c>
      <c r="E16" s="122" t="s">
        <v>56</v>
      </c>
      <c r="F16" s="122" t="s">
        <v>87</v>
      </c>
      <c r="G16" s="160">
        <f>X6</f>
        <v>0</v>
      </c>
      <c r="H16" s="158" t="s">
        <v>57</v>
      </c>
      <c r="I16" s="161">
        <f>V6</f>
        <v>2</v>
      </c>
      <c r="J16" s="160">
        <f>X8</f>
        <v>1</v>
      </c>
      <c r="K16" s="158" t="s">
        <v>57</v>
      </c>
      <c r="L16" s="161">
        <f>V8</f>
        <v>2</v>
      </c>
      <c r="M16" s="160">
        <f>X10</f>
        <v>2</v>
      </c>
      <c r="N16" s="158" t="s">
        <v>57</v>
      </c>
      <c r="O16" s="161">
        <f>V10</f>
        <v>0</v>
      </c>
      <c r="P16" s="160">
        <f>X12</f>
        <v>2</v>
      </c>
      <c r="Q16" s="158" t="s">
        <v>57</v>
      </c>
      <c r="R16" s="161">
        <f>V12</f>
        <v>0</v>
      </c>
      <c r="S16" s="160">
        <f>X14</f>
        <v>2</v>
      </c>
      <c r="T16" s="158" t="s">
        <v>57</v>
      </c>
      <c r="U16" s="161">
        <f>V14</f>
        <v>1</v>
      </c>
      <c r="V16" s="154"/>
      <c r="W16" s="155"/>
      <c r="X16" s="156"/>
      <c r="Y16" s="157">
        <v>2</v>
      </c>
      <c r="Z16" s="158" t="s">
        <v>57</v>
      </c>
      <c r="AA16" s="159">
        <v>0</v>
      </c>
      <c r="AB16" s="137">
        <f>(G16+J16+M16+P16+S16+V16+Y16)/(I16+L16+O16+R16+U16+X16+AA16)</f>
        <v>1.8</v>
      </c>
      <c r="AC16" s="138"/>
      <c r="AD16" s="170"/>
      <c r="AE16" s="170"/>
      <c r="AF16" s="170"/>
      <c r="AG16" s="170"/>
      <c r="AH16" s="111"/>
      <c r="AI16" s="111"/>
      <c r="AJ16" s="111"/>
      <c r="AK16" s="111"/>
      <c r="AL16" s="111"/>
      <c r="AM16" s="111"/>
      <c r="AN16" s="111"/>
      <c r="AO16" s="111"/>
    </row>
    <row r="17" spans="1:41" ht="62.25" customHeight="1" x14ac:dyDescent="0.4">
      <c r="A17" s="111"/>
      <c r="B17" s="111"/>
      <c r="C17" s="171">
        <v>7</v>
      </c>
      <c r="D17" s="121" t="s">
        <v>111</v>
      </c>
      <c r="E17" s="122" t="s">
        <v>56</v>
      </c>
      <c r="F17" s="122" t="s">
        <v>87</v>
      </c>
      <c r="G17" s="151"/>
      <c r="H17" s="152" t="str">
        <f t="shared" ref="H17" si="3">IF(G18=2,"〇","×")</f>
        <v>×</v>
      </c>
      <c r="I17" s="153"/>
      <c r="J17" s="151"/>
      <c r="K17" s="152" t="str">
        <f t="shared" ref="K17:W17" si="4">IF(J18=2,"〇","×")</f>
        <v>×</v>
      </c>
      <c r="L17" s="153"/>
      <c r="M17" s="151"/>
      <c r="N17" s="152" t="str">
        <f t="shared" si="4"/>
        <v>〇</v>
      </c>
      <c r="O17" s="153"/>
      <c r="P17" s="151"/>
      <c r="Q17" s="152" t="str">
        <f t="shared" si="4"/>
        <v>〇</v>
      </c>
      <c r="R17" s="153"/>
      <c r="S17" s="151"/>
      <c r="T17" s="152" t="str">
        <f t="shared" si="4"/>
        <v>×</v>
      </c>
      <c r="U17" s="153"/>
      <c r="V17" s="151"/>
      <c r="W17" s="152" t="str">
        <f t="shared" si="4"/>
        <v>×</v>
      </c>
      <c r="X17" s="153"/>
      <c r="Y17" s="148"/>
      <c r="Z17" s="149"/>
      <c r="AA17" s="150"/>
      <c r="AB17" s="129">
        <f>COUNTIF(D17:AA18,"〇")*2+COUNTIF(D17:AA18,"×")+COUNTIF(D17:AA18,"W")*2</f>
        <v>8</v>
      </c>
      <c r="AC17" s="130">
        <v>5</v>
      </c>
      <c r="AD17" s="170"/>
      <c r="AE17" s="170"/>
      <c r="AF17" s="170"/>
      <c r="AG17" s="170"/>
      <c r="AH17" s="111"/>
      <c r="AI17" s="111"/>
      <c r="AJ17" s="111"/>
      <c r="AK17" s="111"/>
      <c r="AL17" s="111"/>
      <c r="AM17" s="111"/>
      <c r="AN17" s="111"/>
      <c r="AO17" s="111"/>
    </row>
    <row r="18" spans="1:41" ht="62.25" customHeight="1" x14ac:dyDescent="0.4">
      <c r="A18" s="111"/>
      <c r="B18" s="111"/>
      <c r="C18" s="172"/>
      <c r="D18" s="121" t="s">
        <v>112</v>
      </c>
      <c r="E18" s="122" t="s">
        <v>56</v>
      </c>
      <c r="F18" s="122" t="s">
        <v>87</v>
      </c>
      <c r="G18" s="160">
        <f>AA6</f>
        <v>0</v>
      </c>
      <c r="H18" s="158" t="s">
        <v>57</v>
      </c>
      <c r="I18" s="161">
        <f>Y6</f>
        <v>2</v>
      </c>
      <c r="J18" s="160">
        <f>AA8</f>
        <v>1</v>
      </c>
      <c r="K18" s="158" t="s">
        <v>57</v>
      </c>
      <c r="L18" s="161">
        <f>Y8</f>
        <v>2</v>
      </c>
      <c r="M18" s="160">
        <f>AA10</f>
        <v>2</v>
      </c>
      <c r="N18" s="158" t="s">
        <v>57</v>
      </c>
      <c r="O18" s="161">
        <f>Y10</f>
        <v>0</v>
      </c>
      <c r="P18" s="160">
        <f>AA12</f>
        <v>2</v>
      </c>
      <c r="Q18" s="158" t="s">
        <v>57</v>
      </c>
      <c r="R18" s="161">
        <f>Y12</f>
        <v>0</v>
      </c>
      <c r="S18" s="160">
        <f>AA14</f>
        <v>1</v>
      </c>
      <c r="T18" s="158" t="s">
        <v>57</v>
      </c>
      <c r="U18" s="161">
        <f>Y14</f>
        <v>2</v>
      </c>
      <c r="V18" s="160">
        <f>AA16</f>
        <v>0</v>
      </c>
      <c r="W18" s="158" t="s">
        <v>57</v>
      </c>
      <c r="X18" s="161">
        <f>Y16</f>
        <v>2</v>
      </c>
      <c r="Y18" s="154"/>
      <c r="Z18" s="155"/>
      <c r="AA18" s="156"/>
      <c r="AB18" s="137">
        <f>(G18+J18+M18+P18+S18+V18+Y18)/(I18+L18+O18+R18+U18+X18+AA18)</f>
        <v>0.75</v>
      </c>
      <c r="AC18" s="138"/>
      <c r="AD18" s="170"/>
      <c r="AE18" s="170"/>
      <c r="AF18" s="170"/>
      <c r="AG18" s="170"/>
      <c r="AH18" s="111"/>
      <c r="AI18" s="111"/>
      <c r="AJ18" s="111"/>
      <c r="AK18" s="111"/>
      <c r="AL18" s="111"/>
      <c r="AM18" s="111"/>
      <c r="AN18" s="111"/>
      <c r="AO18" s="111"/>
    </row>
    <row r="19" spans="1:41" ht="18.75" customHeight="1" x14ac:dyDescent="0.4"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</row>
  </sheetData>
  <mergeCells count="31">
    <mergeCell ref="AC15:AC16"/>
    <mergeCell ref="AC17:AC18"/>
    <mergeCell ref="G5:I6"/>
    <mergeCell ref="J7:L8"/>
    <mergeCell ref="M9:O10"/>
    <mergeCell ref="V15:X16"/>
    <mergeCell ref="Y17:AA18"/>
    <mergeCell ref="P11:R12"/>
    <mergeCell ref="S13:U14"/>
    <mergeCell ref="AC5:AC6"/>
    <mergeCell ref="AC7:AC8"/>
    <mergeCell ref="AC9:AC10"/>
    <mergeCell ref="AC11:AC12"/>
    <mergeCell ref="AC13:AC14"/>
    <mergeCell ref="C5:C6"/>
    <mergeCell ref="C7:C8"/>
    <mergeCell ref="C9:C10"/>
    <mergeCell ref="C11:C12"/>
    <mergeCell ref="C13:C14"/>
    <mergeCell ref="C15:C16"/>
    <mergeCell ref="C17:C18"/>
    <mergeCell ref="U3:AA3"/>
    <mergeCell ref="G4:I4"/>
    <mergeCell ref="J4:L4"/>
    <mergeCell ref="M4:O4"/>
    <mergeCell ref="P4:R4"/>
    <mergeCell ref="S4:U4"/>
    <mergeCell ref="V4:X4"/>
    <mergeCell ref="Y4:AA4"/>
    <mergeCell ref="B2:C2"/>
    <mergeCell ref="D2:H2"/>
  </mergeCells>
  <phoneticPr fontId="29"/>
  <pageMargins left="0.70866141732283505" right="0.31496062992126" top="0.55118110236220497" bottom="0.196850393700787" header="0.31496062992126" footer="0.31496062992126"/>
  <pageSetup paperSize="9" scale="58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9900"/>
    <pageSetUpPr fitToPage="1"/>
  </sheetPr>
  <dimension ref="B2:AO20"/>
  <sheetViews>
    <sheetView topLeftCell="A10" zoomScale="80" zoomScaleNormal="80" workbookViewId="0">
      <selection activeCell="AF15" sqref="AF15:AF16"/>
    </sheetView>
  </sheetViews>
  <sheetFormatPr defaultColWidth="9" defaultRowHeight="31.5" customHeight="1" x14ac:dyDescent="0.4"/>
  <cols>
    <col min="3" max="3" width="5.25" customWidth="1"/>
    <col min="4" max="4" width="16.125" style="10" customWidth="1"/>
    <col min="5" max="5" width="4.625" customWidth="1"/>
    <col min="6" max="6" width="11.125" customWidth="1"/>
    <col min="7" max="30" width="3" customWidth="1"/>
    <col min="31" max="32" width="16" customWidth="1"/>
  </cols>
  <sheetData>
    <row r="2" spans="2:41" ht="31.5" customHeight="1" x14ac:dyDescent="0.4">
      <c r="B2" s="58">
        <v>5</v>
      </c>
      <c r="C2" s="58"/>
      <c r="D2" s="59" t="s">
        <v>47</v>
      </c>
      <c r="E2" s="59"/>
      <c r="F2" s="59"/>
      <c r="G2" s="59"/>
      <c r="H2" s="59"/>
    </row>
    <row r="3" spans="2:41" s="8" customFormat="1" ht="31.5" customHeight="1" x14ac:dyDescent="0.4">
      <c r="C3" s="111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2" t="s">
        <v>7</v>
      </c>
      <c r="Y3" s="112"/>
      <c r="Z3" s="112"/>
      <c r="AA3" s="112"/>
      <c r="AB3" s="112"/>
      <c r="AC3" s="112"/>
      <c r="AD3" s="112"/>
      <c r="AE3" s="111" t="s">
        <v>52</v>
      </c>
      <c r="AF3" s="111"/>
      <c r="AG3" s="111"/>
      <c r="AH3" s="111"/>
      <c r="AI3" s="111"/>
      <c r="AJ3" s="111"/>
      <c r="AK3" s="111"/>
      <c r="AL3" s="111"/>
      <c r="AM3" s="111"/>
      <c r="AN3" s="111"/>
      <c r="AO3" s="111"/>
    </row>
    <row r="4" spans="2:41" ht="47.25" customHeight="1" x14ac:dyDescent="0.4">
      <c r="C4" s="113" t="s">
        <v>116</v>
      </c>
      <c r="D4" s="114" t="s">
        <v>53</v>
      </c>
      <c r="E4" s="114" t="s">
        <v>54</v>
      </c>
      <c r="F4" s="114" t="s">
        <v>14</v>
      </c>
      <c r="G4" s="115">
        <v>1</v>
      </c>
      <c r="H4" s="116"/>
      <c r="I4" s="117"/>
      <c r="J4" s="115">
        <v>2</v>
      </c>
      <c r="K4" s="116"/>
      <c r="L4" s="117"/>
      <c r="M4" s="115">
        <v>3</v>
      </c>
      <c r="N4" s="116"/>
      <c r="O4" s="117"/>
      <c r="P4" s="115">
        <v>4</v>
      </c>
      <c r="Q4" s="116"/>
      <c r="R4" s="117"/>
      <c r="S4" s="115">
        <v>5</v>
      </c>
      <c r="T4" s="116"/>
      <c r="U4" s="117"/>
      <c r="V4" s="115">
        <v>6</v>
      </c>
      <c r="W4" s="116"/>
      <c r="X4" s="117"/>
      <c r="Y4" s="115">
        <v>7</v>
      </c>
      <c r="Z4" s="116"/>
      <c r="AA4" s="117"/>
      <c r="AB4" s="115">
        <v>8</v>
      </c>
      <c r="AC4" s="116"/>
      <c r="AD4" s="117"/>
      <c r="AE4" s="118" t="s">
        <v>24</v>
      </c>
      <c r="AF4" s="118" t="s">
        <v>55</v>
      </c>
      <c r="AG4" s="111"/>
      <c r="AH4" s="111"/>
      <c r="AI4" s="111"/>
      <c r="AJ4" s="111"/>
      <c r="AK4" s="111"/>
      <c r="AL4" s="111"/>
      <c r="AM4" s="111"/>
      <c r="AN4" s="111"/>
      <c r="AO4" s="111"/>
    </row>
    <row r="5" spans="2:41" ht="47.25" customHeight="1" x14ac:dyDescent="0.4">
      <c r="C5" s="120">
        <v>1</v>
      </c>
      <c r="D5" s="121" t="s">
        <v>113</v>
      </c>
      <c r="E5" s="122" t="s">
        <v>56</v>
      </c>
      <c r="F5" s="122" t="s">
        <v>114</v>
      </c>
      <c r="G5" s="148"/>
      <c r="H5" s="149"/>
      <c r="I5" s="150"/>
      <c r="J5" s="151"/>
      <c r="K5" s="152" t="str">
        <f>IF(J6=2,"〇","×")</f>
        <v>×</v>
      </c>
      <c r="L5" s="153"/>
      <c r="M5" s="151"/>
      <c r="N5" s="152" t="str">
        <f>IF(M6=2,"〇","×")</f>
        <v>×</v>
      </c>
      <c r="O5" s="153"/>
      <c r="P5" s="151"/>
      <c r="Q5" s="152" t="str">
        <f t="shared" ref="Q5:Q9" si="0">IF(P6=2,"〇","×")</f>
        <v>〇</v>
      </c>
      <c r="R5" s="153"/>
      <c r="S5" s="151"/>
      <c r="T5" s="152" t="str">
        <f t="shared" ref="T5:T9" si="1">IF(S6=2,"〇","×")</f>
        <v>×</v>
      </c>
      <c r="U5" s="153"/>
      <c r="V5" s="151"/>
      <c r="W5" s="152" t="str">
        <f t="shared" ref="W5:W9" si="2">IF(V6=2,"〇","×")</f>
        <v>〇</v>
      </c>
      <c r="X5" s="153"/>
      <c r="Y5" s="151"/>
      <c r="Z5" s="152" t="str">
        <f t="shared" ref="Z5:Z9" si="3">IF(Y6=2,"〇","×")</f>
        <v>×</v>
      </c>
      <c r="AA5" s="153"/>
      <c r="AB5" s="151"/>
      <c r="AC5" s="152" t="str">
        <f t="shared" ref="AC5:AC9" si="4">IF(AB6=2,"〇","×")</f>
        <v>〇</v>
      </c>
      <c r="AD5" s="153"/>
      <c r="AE5" s="129">
        <f t="shared" ref="AE5:AE9" si="5">COUNTIF(G5:AD5,"〇")*2+COUNTIF(G5:AD5,"×")+COUNTIF(G5:AD5,"W")*2</f>
        <v>10</v>
      </c>
      <c r="AF5" s="130">
        <v>5</v>
      </c>
      <c r="AG5" s="111"/>
      <c r="AH5" s="111"/>
      <c r="AI5" s="111"/>
      <c r="AJ5" s="111"/>
      <c r="AK5" s="111"/>
      <c r="AL5" s="111"/>
      <c r="AM5" s="111"/>
      <c r="AN5" s="111"/>
      <c r="AO5" s="111"/>
    </row>
    <row r="6" spans="2:41" ht="47.25" customHeight="1" x14ac:dyDescent="0.4">
      <c r="C6" s="120"/>
      <c r="D6" s="121" t="s">
        <v>115</v>
      </c>
      <c r="E6" s="122" t="s">
        <v>56</v>
      </c>
      <c r="F6" s="122" t="s">
        <v>114</v>
      </c>
      <c r="G6" s="154"/>
      <c r="H6" s="155"/>
      <c r="I6" s="156"/>
      <c r="J6" s="157">
        <v>1</v>
      </c>
      <c r="K6" s="158" t="s">
        <v>57</v>
      </c>
      <c r="L6" s="159">
        <v>2</v>
      </c>
      <c r="M6" s="157">
        <v>1</v>
      </c>
      <c r="N6" s="158" t="s">
        <v>57</v>
      </c>
      <c r="O6" s="159">
        <v>2</v>
      </c>
      <c r="P6" s="157">
        <v>2</v>
      </c>
      <c r="Q6" s="158" t="s">
        <v>57</v>
      </c>
      <c r="R6" s="159">
        <v>1</v>
      </c>
      <c r="S6" s="157">
        <v>0</v>
      </c>
      <c r="T6" s="158" t="s">
        <v>57</v>
      </c>
      <c r="U6" s="159">
        <v>2</v>
      </c>
      <c r="V6" s="157">
        <v>2</v>
      </c>
      <c r="W6" s="158" t="s">
        <v>57</v>
      </c>
      <c r="X6" s="159">
        <v>0</v>
      </c>
      <c r="Y6" s="157">
        <v>0</v>
      </c>
      <c r="Z6" s="158" t="s">
        <v>57</v>
      </c>
      <c r="AA6" s="159">
        <v>2</v>
      </c>
      <c r="AB6" s="157">
        <v>2</v>
      </c>
      <c r="AC6" s="158" t="s">
        <v>57</v>
      </c>
      <c r="AD6" s="159">
        <v>0</v>
      </c>
      <c r="AE6" s="137">
        <f t="shared" ref="AE6:AE10" si="6">(G6+J6+M6+P6+S6+V6+Y6+AB6)/(I6+L6+O6+R6+U6+X6+AA6+AD6)</f>
        <v>0.88888888888888884</v>
      </c>
      <c r="AF6" s="138"/>
      <c r="AG6" s="111"/>
      <c r="AH6" s="111"/>
      <c r="AI6" s="111"/>
      <c r="AJ6" s="111"/>
      <c r="AK6" s="111"/>
      <c r="AL6" s="111"/>
      <c r="AM6" s="111"/>
      <c r="AN6" s="111"/>
      <c r="AO6" s="111"/>
    </row>
    <row r="7" spans="2:41" ht="47.25" customHeight="1" x14ac:dyDescent="0.4">
      <c r="C7" s="120">
        <v>2</v>
      </c>
      <c r="D7" s="121" t="s">
        <v>117</v>
      </c>
      <c r="E7" s="122" t="s">
        <v>56</v>
      </c>
      <c r="F7" s="122" t="s">
        <v>114</v>
      </c>
      <c r="G7" s="151"/>
      <c r="H7" s="152" t="str">
        <f t="shared" ref="H7:H11" si="7">IF(G8=2,"〇","×")</f>
        <v>〇</v>
      </c>
      <c r="I7" s="153"/>
      <c r="J7" s="148"/>
      <c r="K7" s="149"/>
      <c r="L7" s="150"/>
      <c r="M7" s="151"/>
      <c r="N7" s="152" t="str">
        <f>IF(M8=2,"〇","×")</f>
        <v>×</v>
      </c>
      <c r="O7" s="153"/>
      <c r="P7" s="151"/>
      <c r="Q7" s="152" t="str">
        <f t="shared" si="0"/>
        <v>〇</v>
      </c>
      <c r="R7" s="153"/>
      <c r="S7" s="151"/>
      <c r="T7" s="152" t="str">
        <f t="shared" si="1"/>
        <v>〇</v>
      </c>
      <c r="U7" s="153"/>
      <c r="V7" s="151"/>
      <c r="W7" s="152" t="str">
        <f t="shared" si="2"/>
        <v>〇</v>
      </c>
      <c r="X7" s="153"/>
      <c r="Y7" s="151"/>
      <c r="Z7" s="152" t="str">
        <f t="shared" si="3"/>
        <v>〇</v>
      </c>
      <c r="AA7" s="153"/>
      <c r="AB7" s="151"/>
      <c r="AC7" s="152" t="str">
        <f t="shared" si="4"/>
        <v>〇</v>
      </c>
      <c r="AD7" s="153"/>
      <c r="AE7" s="129">
        <f t="shared" si="5"/>
        <v>13</v>
      </c>
      <c r="AF7" s="130">
        <v>3</v>
      </c>
      <c r="AG7" s="111"/>
      <c r="AH7" s="111"/>
      <c r="AI7" s="111"/>
      <c r="AJ7" s="111"/>
      <c r="AK7" s="111"/>
      <c r="AL7" s="111"/>
      <c r="AM7" s="111"/>
      <c r="AN7" s="111"/>
      <c r="AO7" s="111"/>
    </row>
    <row r="8" spans="2:41" ht="47.25" customHeight="1" x14ac:dyDescent="0.4">
      <c r="C8" s="120"/>
      <c r="D8" s="121" t="s">
        <v>118</v>
      </c>
      <c r="E8" s="122" t="s">
        <v>56</v>
      </c>
      <c r="F8" s="122" t="s">
        <v>114</v>
      </c>
      <c r="G8" s="160">
        <f>L6</f>
        <v>2</v>
      </c>
      <c r="H8" s="158" t="s">
        <v>57</v>
      </c>
      <c r="I8" s="161">
        <f>J6</f>
        <v>1</v>
      </c>
      <c r="J8" s="154"/>
      <c r="K8" s="155"/>
      <c r="L8" s="156"/>
      <c r="M8" s="157">
        <v>0</v>
      </c>
      <c r="N8" s="158" t="s">
        <v>57</v>
      </c>
      <c r="O8" s="159">
        <v>2</v>
      </c>
      <c r="P8" s="157">
        <v>2</v>
      </c>
      <c r="Q8" s="158" t="s">
        <v>57</v>
      </c>
      <c r="R8" s="159">
        <v>0</v>
      </c>
      <c r="S8" s="157">
        <v>2</v>
      </c>
      <c r="T8" s="158" t="s">
        <v>57</v>
      </c>
      <c r="U8" s="159">
        <v>0</v>
      </c>
      <c r="V8" s="157">
        <v>2</v>
      </c>
      <c r="W8" s="158" t="s">
        <v>57</v>
      </c>
      <c r="X8" s="159">
        <v>1</v>
      </c>
      <c r="Y8" s="157">
        <v>2</v>
      </c>
      <c r="Z8" s="158" t="s">
        <v>57</v>
      </c>
      <c r="AA8" s="159">
        <v>1</v>
      </c>
      <c r="AB8" s="157">
        <v>2</v>
      </c>
      <c r="AC8" s="158" t="s">
        <v>57</v>
      </c>
      <c r="AD8" s="159">
        <v>0</v>
      </c>
      <c r="AE8" s="137">
        <f t="shared" si="6"/>
        <v>2.4</v>
      </c>
      <c r="AF8" s="138"/>
      <c r="AG8" s="111"/>
      <c r="AH8" s="111"/>
      <c r="AI8" s="111"/>
      <c r="AJ8" s="111"/>
      <c r="AK8" s="111"/>
      <c r="AL8" s="111"/>
      <c r="AM8" s="111"/>
      <c r="AN8" s="111"/>
      <c r="AO8" s="111"/>
    </row>
    <row r="9" spans="2:41" ht="47.25" customHeight="1" x14ac:dyDescent="0.4">
      <c r="C9" s="120">
        <v>3</v>
      </c>
      <c r="D9" s="121" t="s">
        <v>119</v>
      </c>
      <c r="E9" s="122" t="s">
        <v>56</v>
      </c>
      <c r="F9" s="122" t="s">
        <v>120</v>
      </c>
      <c r="G9" s="151"/>
      <c r="H9" s="152" t="str">
        <f t="shared" si="7"/>
        <v>〇</v>
      </c>
      <c r="I9" s="153"/>
      <c r="J9" s="151"/>
      <c r="K9" s="152" t="str">
        <f t="shared" ref="K9:K13" si="8">IF(J10=2,"〇","×")</f>
        <v>〇</v>
      </c>
      <c r="L9" s="153"/>
      <c r="M9" s="148"/>
      <c r="N9" s="149"/>
      <c r="O9" s="150"/>
      <c r="P9" s="151"/>
      <c r="Q9" s="152" t="str">
        <f t="shared" si="0"/>
        <v>〇</v>
      </c>
      <c r="R9" s="153"/>
      <c r="S9" s="151"/>
      <c r="T9" s="152" t="str">
        <f t="shared" si="1"/>
        <v>〇</v>
      </c>
      <c r="U9" s="153"/>
      <c r="V9" s="151"/>
      <c r="W9" s="152" t="str">
        <f t="shared" si="2"/>
        <v>〇</v>
      </c>
      <c r="X9" s="153"/>
      <c r="Y9" s="151"/>
      <c r="Z9" s="152" t="str">
        <f t="shared" si="3"/>
        <v>×</v>
      </c>
      <c r="AA9" s="153"/>
      <c r="AB9" s="151"/>
      <c r="AC9" s="152" t="str">
        <f t="shared" si="4"/>
        <v>〇</v>
      </c>
      <c r="AD9" s="153"/>
      <c r="AE9" s="129">
        <f t="shared" si="5"/>
        <v>13</v>
      </c>
      <c r="AF9" s="130">
        <v>1</v>
      </c>
      <c r="AG9" s="111"/>
      <c r="AH9" s="111"/>
      <c r="AI9" s="111"/>
      <c r="AJ9" s="111"/>
      <c r="AK9" s="111"/>
      <c r="AL9" s="111"/>
      <c r="AM9" s="111"/>
      <c r="AN9" s="111"/>
      <c r="AO9" s="111"/>
    </row>
    <row r="10" spans="2:41" ht="47.25" customHeight="1" x14ac:dyDescent="0.4">
      <c r="C10" s="120"/>
      <c r="D10" s="121" t="s">
        <v>121</v>
      </c>
      <c r="E10" s="122" t="s">
        <v>56</v>
      </c>
      <c r="F10" s="122" t="s">
        <v>120</v>
      </c>
      <c r="G10" s="160">
        <f>O6</f>
        <v>2</v>
      </c>
      <c r="H10" s="158" t="s">
        <v>57</v>
      </c>
      <c r="I10" s="161">
        <f>M6</f>
        <v>1</v>
      </c>
      <c r="J10" s="160">
        <f>O8</f>
        <v>2</v>
      </c>
      <c r="K10" s="158" t="s">
        <v>57</v>
      </c>
      <c r="L10" s="161">
        <f>M8</f>
        <v>0</v>
      </c>
      <c r="M10" s="154"/>
      <c r="N10" s="155"/>
      <c r="O10" s="156"/>
      <c r="P10" s="157">
        <v>2</v>
      </c>
      <c r="Q10" s="158" t="s">
        <v>57</v>
      </c>
      <c r="R10" s="159">
        <v>0</v>
      </c>
      <c r="S10" s="157">
        <v>2</v>
      </c>
      <c r="T10" s="158" t="s">
        <v>57</v>
      </c>
      <c r="U10" s="159">
        <v>0</v>
      </c>
      <c r="V10" s="157">
        <v>2</v>
      </c>
      <c r="W10" s="158" t="s">
        <v>57</v>
      </c>
      <c r="X10" s="159">
        <v>0</v>
      </c>
      <c r="Y10" s="157">
        <v>1</v>
      </c>
      <c r="Z10" s="158" t="s">
        <v>57</v>
      </c>
      <c r="AA10" s="159">
        <v>2</v>
      </c>
      <c r="AB10" s="157">
        <v>2</v>
      </c>
      <c r="AC10" s="158" t="s">
        <v>57</v>
      </c>
      <c r="AD10" s="159">
        <v>0</v>
      </c>
      <c r="AE10" s="137">
        <f t="shared" si="6"/>
        <v>4.333333333333333</v>
      </c>
      <c r="AF10" s="138"/>
      <c r="AG10" s="111"/>
      <c r="AH10" s="111"/>
      <c r="AI10" s="111"/>
      <c r="AJ10" s="111"/>
      <c r="AK10" s="111"/>
      <c r="AL10" s="111"/>
      <c r="AM10" s="111"/>
      <c r="AN10" s="111"/>
      <c r="AO10" s="111"/>
    </row>
    <row r="11" spans="2:41" ht="47.25" customHeight="1" x14ac:dyDescent="0.4">
      <c r="C11" s="120">
        <v>4</v>
      </c>
      <c r="D11" s="121" t="s">
        <v>122</v>
      </c>
      <c r="E11" s="122" t="s">
        <v>56</v>
      </c>
      <c r="F11" s="122" t="s">
        <v>114</v>
      </c>
      <c r="G11" s="151"/>
      <c r="H11" s="152" t="str">
        <f t="shared" si="7"/>
        <v>×</v>
      </c>
      <c r="I11" s="153"/>
      <c r="J11" s="151"/>
      <c r="K11" s="152" t="str">
        <f t="shared" si="8"/>
        <v>×</v>
      </c>
      <c r="L11" s="153"/>
      <c r="M11" s="151"/>
      <c r="N11" s="152" t="str">
        <f t="shared" ref="N11:N15" si="9">IF(M12=2,"〇","×")</f>
        <v>×</v>
      </c>
      <c r="O11" s="153"/>
      <c r="P11" s="148"/>
      <c r="Q11" s="149"/>
      <c r="R11" s="150"/>
      <c r="S11" s="151"/>
      <c r="T11" s="152" t="str">
        <f>IF(S12=2,"〇","×")</f>
        <v>×</v>
      </c>
      <c r="U11" s="153"/>
      <c r="V11" s="151"/>
      <c r="W11" s="152" t="str">
        <f>IF(V12=2,"〇","×")</f>
        <v>×</v>
      </c>
      <c r="X11" s="153"/>
      <c r="Y11" s="151"/>
      <c r="Z11" s="152" t="str">
        <f t="shared" ref="Z11:Z15" si="10">IF(Y12=2,"〇","×")</f>
        <v>×</v>
      </c>
      <c r="AA11" s="153"/>
      <c r="AB11" s="151"/>
      <c r="AC11" s="152" t="str">
        <f t="shared" ref="AC11:AC15" si="11">IF(AB12=2,"〇","×")</f>
        <v>〇</v>
      </c>
      <c r="AD11" s="153"/>
      <c r="AE11" s="129">
        <f t="shared" ref="AE11:AE15" si="12">COUNTIF(G11:AD11,"〇")*2+COUNTIF(G11:AD11,"×")+COUNTIF(G11:AD11,"W")*2</f>
        <v>8</v>
      </c>
      <c r="AF11" s="130">
        <v>7</v>
      </c>
      <c r="AG11" s="111"/>
      <c r="AH11" s="111"/>
      <c r="AI11" s="111"/>
      <c r="AJ11" s="111"/>
      <c r="AK11" s="111"/>
      <c r="AL11" s="111"/>
      <c r="AM11" s="111"/>
      <c r="AN11" s="111"/>
      <c r="AO11" s="111"/>
    </row>
    <row r="12" spans="2:41" ht="47.25" customHeight="1" x14ac:dyDescent="0.4">
      <c r="C12" s="120"/>
      <c r="D12" s="121" t="s">
        <v>123</v>
      </c>
      <c r="E12" s="122" t="s">
        <v>56</v>
      </c>
      <c r="F12" s="122" t="s">
        <v>114</v>
      </c>
      <c r="G12" s="160">
        <f>R6</f>
        <v>1</v>
      </c>
      <c r="H12" s="158" t="s">
        <v>57</v>
      </c>
      <c r="I12" s="161">
        <f>P6</f>
        <v>2</v>
      </c>
      <c r="J12" s="160">
        <f>R8</f>
        <v>0</v>
      </c>
      <c r="K12" s="158" t="s">
        <v>57</v>
      </c>
      <c r="L12" s="161">
        <f>P8</f>
        <v>2</v>
      </c>
      <c r="M12" s="160">
        <f>R10</f>
        <v>0</v>
      </c>
      <c r="N12" s="158" t="s">
        <v>57</v>
      </c>
      <c r="O12" s="161">
        <f>P10</f>
        <v>2</v>
      </c>
      <c r="P12" s="154"/>
      <c r="Q12" s="155"/>
      <c r="R12" s="156"/>
      <c r="S12" s="157">
        <v>0</v>
      </c>
      <c r="T12" s="158" t="s">
        <v>57</v>
      </c>
      <c r="U12" s="159">
        <v>2</v>
      </c>
      <c r="V12" s="157">
        <v>0</v>
      </c>
      <c r="W12" s="158" t="s">
        <v>57</v>
      </c>
      <c r="X12" s="159">
        <v>2</v>
      </c>
      <c r="Y12" s="157">
        <v>0</v>
      </c>
      <c r="Z12" s="158" t="s">
        <v>57</v>
      </c>
      <c r="AA12" s="159">
        <v>2</v>
      </c>
      <c r="AB12" s="157">
        <v>2</v>
      </c>
      <c r="AC12" s="158" t="s">
        <v>57</v>
      </c>
      <c r="AD12" s="159">
        <v>0</v>
      </c>
      <c r="AE12" s="137">
        <f t="shared" ref="AE12:AE16" si="13">(G12+J12+M12+P12+S12+V12+Y12+AB12)/(I12+L12+O12+R12+U12+X12+AA12+AD12)</f>
        <v>0.25</v>
      </c>
      <c r="AF12" s="138"/>
      <c r="AG12" s="111"/>
      <c r="AH12" s="111"/>
      <c r="AI12" s="111"/>
      <c r="AJ12" s="111"/>
      <c r="AK12" s="111"/>
      <c r="AL12" s="111"/>
      <c r="AM12" s="111"/>
      <c r="AN12" s="111"/>
      <c r="AO12" s="111"/>
    </row>
    <row r="13" spans="2:41" ht="47.25" customHeight="1" x14ac:dyDescent="0.4">
      <c r="C13" s="120">
        <v>5</v>
      </c>
      <c r="D13" s="121" t="s">
        <v>124</v>
      </c>
      <c r="E13" s="122" t="s">
        <v>56</v>
      </c>
      <c r="F13" s="122" t="s">
        <v>87</v>
      </c>
      <c r="G13" s="151"/>
      <c r="H13" s="152" t="str">
        <f t="shared" ref="H13:H17" si="14">IF(G14=2,"〇","×")</f>
        <v>〇</v>
      </c>
      <c r="I13" s="153"/>
      <c r="J13" s="151"/>
      <c r="K13" s="152" t="str">
        <f t="shared" si="8"/>
        <v>×</v>
      </c>
      <c r="L13" s="153"/>
      <c r="M13" s="151"/>
      <c r="N13" s="152" t="str">
        <f t="shared" si="9"/>
        <v>×</v>
      </c>
      <c r="O13" s="153"/>
      <c r="P13" s="151"/>
      <c r="Q13" s="152" t="str">
        <f t="shared" ref="Q13:Q17" si="15">IF(P14=2,"〇","×")</f>
        <v>〇</v>
      </c>
      <c r="R13" s="153"/>
      <c r="S13" s="148"/>
      <c r="T13" s="149"/>
      <c r="U13" s="150"/>
      <c r="V13" s="151"/>
      <c r="W13" s="152" t="str">
        <f>IF(V14=2,"〇","×")</f>
        <v>〇</v>
      </c>
      <c r="X13" s="153"/>
      <c r="Y13" s="151"/>
      <c r="Z13" s="152" t="str">
        <f t="shared" si="10"/>
        <v>×</v>
      </c>
      <c r="AA13" s="153"/>
      <c r="AB13" s="151"/>
      <c r="AC13" s="152" t="str">
        <f t="shared" si="11"/>
        <v>〇</v>
      </c>
      <c r="AD13" s="153"/>
      <c r="AE13" s="129">
        <f t="shared" si="12"/>
        <v>11</v>
      </c>
      <c r="AF13" s="130">
        <v>4</v>
      </c>
      <c r="AG13" s="111"/>
      <c r="AH13" s="111"/>
      <c r="AI13" s="111"/>
      <c r="AJ13" s="111"/>
      <c r="AK13" s="111"/>
      <c r="AL13" s="111"/>
      <c r="AM13" s="111"/>
      <c r="AN13" s="111"/>
      <c r="AO13" s="111"/>
    </row>
    <row r="14" spans="2:41" ht="47.25" customHeight="1" x14ac:dyDescent="0.4">
      <c r="C14" s="120"/>
      <c r="D14" s="121" t="s">
        <v>125</v>
      </c>
      <c r="E14" s="122" t="s">
        <v>56</v>
      </c>
      <c r="F14" s="122" t="s">
        <v>87</v>
      </c>
      <c r="G14" s="160">
        <f>U6</f>
        <v>2</v>
      </c>
      <c r="H14" s="158" t="s">
        <v>57</v>
      </c>
      <c r="I14" s="161">
        <f>S6</f>
        <v>0</v>
      </c>
      <c r="J14" s="160">
        <f>U8</f>
        <v>0</v>
      </c>
      <c r="K14" s="158" t="s">
        <v>57</v>
      </c>
      <c r="L14" s="161">
        <f>S8</f>
        <v>2</v>
      </c>
      <c r="M14" s="160">
        <f>U10</f>
        <v>0</v>
      </c>
      <c r="N14" s="158" t="s">
        <v>57</v>
      </c>
      <c r="O14" s="161">
        <f>S10</f>
        <v>2</v>
      </c>
      <c r="P14" s="160">
        <f>U12</f>
        <v>2</v>
      </c>
      <c r="Q14" s="158" t="s">
        <v>57</v>
      </c>
      <c r="R14" s="161">
        <f>S12</f>
        <v>0</v>
      </c>
      <c r="S14" s="154"/>
      <c r="T14" s="155"/>
      <c r="U14" s="156"/>
      <c r="V14" s="157">
        <v>2</v>
      </c>
      <c r="W14" s="158" t="s">
        <v>57</v>
      </c>
      <c r="X14" s="159">
        <v>0</v>
      </c>
      <c r="Y14" s="157">
        <v>0</v>
      </c>
      <c r="Z14" s="158" t="s">
        <v>57</v>
      </c>
      <c r="AA14" s="159">
        <v>2</v>
      </c>
      <c r="AB14" s="157">
        <v>2</v>
      </c>
      <c r="AC14" s="158" t="s">
        <v>57</v>
      </c>
      <c r="AD14" s="159">
        <v>0</v>
      </c>
      <c r="AE14" s="137">
        <f t="shared" si="13"/>
        <v>1.3333333333333333</v>
      </c>
      <c r="AF14" s="138"/>
      <c r="AG14" s="111"/>
      <c r="AH14" s="111"/>
      <c r="AI14" s="111"/>
      <c r="AJ14" s="111"/>
      <c r="AK14" s="111"/>
      <c r="AL14" s="111"/>
      <c r="AM14" s="111"/>
      <c r="AN14" s="111"/>
      <c r="AO14" s="111"/>
    </row>
    <row r="15" spans="2:41" ht="47.25" customHeight="1" x14ac:dyDescent="0.4">
      <c r="C15" s="120">
        <v>6</v>
      </c>
      <c r="D15" s="121" t="s">
        <v>126</v>
      </c>
      <c r="E15" s="122" t="s">
        <v>56</v>
      </c>
      <c r="F15" s="122" t="s">
        <v>120</v>
      </c>
      <c r="G15" s="151"/>
      <c r="H15" s="152" t="str">
        <f t="shared" si="14"/>
        <v>×</v>
      </c>
      <c r="I15" s="153"/>
      <c r="J15" s="151"/>
      <c r="K15" s="152" t="str">
        <f t="shared" ref="K15:K19" si="16">IF(J16=2,"〇","×")</f>
        <v>×</v>
      </c>
      <c r="L15" s="153"/>
      <c r="M15" s="151"/>
      <c r="N15" s="152" t="str">
        <f t="shared" si="9"/>
        <v>×</v>
      </c>
      <c r="O15" s="153"/>
      <c r="P15" s="151"/>
      <c r="Q15" s="152" t="str">
        <f t="shared" si="15"/>
        <v>〇</v>
      </c>
      <c r="R15" s="153"/>
      <c r="S15" s="151"/>
      <c r="T15" s="152" t="str">
        <f t="shared" ref="T15:T19" si="17">IF(S16=2,"〇","×")</f>
        <v>×</v>
      </c>
      <c r="U15" s="153"/>
      <c r="V15" s="148"/>
      <c r="W15" s="149"/>
      <c r="X15" s="150"/>
      <c r="Y15" s="151"/>
      <c r="Z15" s="152" t="str">
        <f t="shared" si="10"/>
        <v>×</v>
      </c>
      <c r="AA15" s="153"/>
      <c r="AB15" s="151"/>
      <c r="AC15" s="152" t="str">
        <f t="shared" si="11"/>
        <v>〇</v>
      </c>
      <c r="AD15" s="153"/>
      <c r="AE15" s="129">
        <f t="shared" si="12"/>
        <v>9</v>
      </c>
      <c r="AF15" s="130">
        <v>6</v>
      </c>
      <c r="AG15" s="111"/>
      <c r="AH15" s="111"/>
      <c r="AI15" s="111"/>
      <c r="AJ15" s="111"/>
      <c r="AK15" s="111"/>
      <c r="AL15" s="111"/>
      <c r="AM15" s="111"/>
      <c r="AN15" s="111"/>
      <c r="AO15" s="111"/>
    </row>
    <row r="16" spans="2:41" ht="47.25" customHeight="1" x14ac:dyDescent="0.4">
      <c r="C16" s="120"/>
      <c r="D16" s="121" t="s">
        <v>127</v>
      </c>
      <c r="E16" s="122" t="s">
        <v>56</v>
      </c>
      <c r="F16" s="122" t="s">
        <v>120</v>
      </c>
      <c r="G16" s="160">
        <f>X6</f>
        <v>0</v>
      </c>
      <c r="H16" s="158" t="s">
        <v>57</v>
      </c>
      <c r="I16" s="161">
        <f>V6</f>
        <v>2</v>
      </c>
      <c r="J16" s="160">
        <f>X8</f>
        <v>1</v>
      </c>
      <c r="K16" s="158" t="s">
        <v>57</v>
      </c>
      <c r="L16" s="161">
        <f>V8</f>
        <v>2</v>
      </c>
      <c r="M16" s="160">
        <f>X10</f>
        <v>0</v>
      </c>
      <c r="N16" s="158" t="s">
        <v>57</v>
      </c>
      <c r="O16" s="161">
        <f>V10</f>
        <v>2</v>
      </c>
      <c r="P16" s="160">
        <f>X12</f>
        <v>2</v>
      </c>
      <c r="Q16" s="158" t="s">
        <v>57</v>
      </c>
      <c r="R16" s="161">
        <f>V12</f>
        <v>0</v>
      </c>
      <c r="S16" s="160">
        <f>X14</f>
        <v>0</v>
      </c>
      <c r="T16" s="158" t="s">
        <v>57</v>
      </c>
      <c r="U16" s="161">
        <f>V14</f>
        <v>2</v>
      </c>
      <c r="V16" s="154"/>
      <c r="W16" s="155"/>
      <c r="X16" s="156"/>
      <c r="Y16" s="157">
        <v>0</v>
      </c>
      <c r="Z16" s="158" t="s">
        <v>57</v>
      </c>
      <c r="AA16" s="159">
        <v>2</v>
      </c>
      <c r="AB16" s="157">
        <v>2</v>
      </c>
      <c r="AC16" s="158" t="s">
        <v>57</v>
      </c>
      <c r="AD16" s="159">
        <v>1</v>
      </c>
      <c r="AE16" s="137">
        <f t="shared" si="13"/>
        <v>0.45454545454545453</v>
      </c>
      <c r="AF16" s="138"/>
      <c r="AG16" s="111"/>
      <c r="AH16" s="111"/>
      <c r="AI16" s="111"/>
      <c r="AJ16" s="111"/>
      <c r="AK16" s="111"/>
      <c r="AL16" s="111"/>
      <c r="AM16" s="111"/>
      <c r="AN16" s="111"/>
      <c r="AO16" s="111"/>
    </row>
    <row r="17" spans="3:41" ht="47.25" customHeight="1" x14ac:dyDescent="0.4">
      <c r="C17" s="171">
        <v>7</v>
      </c>
      <c r="D17" s="121" t="s">
        <v>128</v>
      </c>
      <c r="E17" s="122" t="s">
        <v>56</v>
      </c>
      <c r="F17" s="122" t="s">
        <v>129</v>
      </c>
      <c r="G17" s="151"/>
      <c r="H17" s="152" t="str">
        <f t="shared" si="14"/>
        <v>〇</v>
      </c>
      <c r="I17" s="153"/>
      <c r="J17" s="151"/>
      <c r="K17" s="152" t="str">
        <f t="shared" si="16"/>
        <v>×</v>
      </c>
      <c r="L17" s="153"/>
      <c r="M17" s="151"/>
      <c r="N17" s="152" t="str">
        <f>IF(M18=2,"〇","×")</f>
        <v>〇</v>
      </c>
      <c r="O17" s="153"/>
      <c r="P17" s="151"/>
      <c r="Q17" s="152" t="str">
        <f t="shared" si="15"/>
        <v>〇</v>
      </c>
      <c r="R17" s="153"/>
      <c r="S17" s="151"/>
      <c r="T17" s="152" t="str">
        <f t="shared" si="17"/>
        <v>〇</v>
      </c>
      <c r="U17" s="153"/>
      <c r="V17" s="151"/>
      <c r="W17" s="152" t="str">
        <f>IF(V18=2,"〇","×")</f>
        <v>〇</v>
      </c>
      <c r="X17" s="153"/>
      <c r="Y17" s="148"/>
      <c r="Z17" s="149"/>
      <c r="AA17" s="150"/>
      <c r="AB17" s="151"/>
      <c r="AC17" s="152" t="str">
        <f>IF(AB18=2,"〇","×")</f>
        <v>〇</v>
      </c>
      <c r="AD17" s="153"/>
      <c r="AE17" s="129">
        <f>COUNTIF(G17:AD17,"〇")*2+COUNTIF(G17:AD17,"×")+COUNTIF(G17:AD17,"W")*2</f>
        <v>13</v>
      </c>
      <c r="AF17" s="130">
        <v>2</v>
      </c>
      <c r="AG17" s="111"/>
      <c r="AH17" s="111"/>
      <c r="AI17" s="111"/>
      <c r="AJ17" s="111"/>
      <c r="AK17" s="111"/>
      <c r="AL17" s="111"/>
      <c r="AM17" s="111"/>
      <c r="AN17" s="111"/>
      <c r="AO17" s="111"/>
    </row>
    <row r="18" spans="3:41" ht="47.25" customHeight="1" x14ac:dyDescent="0.4">
      <c r="C18" s="172"/>
      <c r="D18" s="121" t="s">
        <v>130</v>
      </c>
      <c r="E18" s="122" t="s">
        <v>56</v>
      </c>
      <c r="F18" s="122" t="s">
        <v>129</v>
      </c>
      <c r="G18" s="160">
        <f>AA6</f>
        <v>2</v>
      </c>
      <c r="H18" s="158" t="s">
        <v>57</v>
      </c>
      <c r="I18" s="161">
        <f>Y6</f>
        <v>0</v>
      </c>
      <c r="J18" s="160">
        <f>AA8</f>
        <v>1</v>
      </c>
      <c r="K18" s="158" t="s">
        <v>57</v>
      </c>
      <c r="L18" s="161">
        <f>Y8</f>
        <v>2</v>
      </c>
      <c r="M18" s="160">
        <f>AA10</f>
        <v>2</v>
      </c>
      <c r="N18" s="158" t="s">
        <v>57</v>
      </c>
      <c r="O18" s="161">
        <f>Y10</f>
        <v>1</v>
      </c>
      <c r="P18" s="160">
        <f>AA12</f>
        <v>2</v>
      </c>
      <c r="Q18" s="158" t="s">
        <v>57</v>
      </c>
      <c r="R18" s="161">
        <f>Y12</f>
        <v>0</v>
      </c>
      <c r="S18" s="160">
        <f>AA14</f>
        <v>2</v>
      </c>
      <c r="T18" s="158" t="s">
        <v>57</v>
      </c>
      <c r="U18" s="161">
        <f>Y14</f>
        <v>0</v>
      </c>
      <c r="V18" s="160">
        <f>AA16</f>
        <v>2</v>
      </c>
      <c r="W18" s="158" t="s">
        <v>57</v>
      </c>
      <c r="X18" s="161">
        <f>Y16</f>
        <v>0</v>
      </c>
      <c r="Y18" s="154"/>
      <c r="Z18" s="155"/>
      <c r="AA18" s="156"/>
      <c r="AB18" s="157">
        <v>2</v>
      </c>
      <c r="AC18" s="158" t="s">
        <v>57</v>
      </c>
      <c r="AD18" s="159">
        <v>0</v>
      </c>
      <c r="AE18" s="137">
        <f>(G18+J18+M18+P18+S18+V18+Y18+AB18)/(I18+L18+O18+R18+U18+X18+AA18+AD18)</f>
        <v>4.333333333333333</v>
      </c>
      <c r="AF18" s="138"/>
      <c r="AG18" s="111"/>
      <c r="AH18" s="111"/>
      <c r="AI18" s="111"/>
      <c r="AJ18" s="111"/>
      <c r="AK18" s="111"/>
      <c r="AL18" s="111"/>
      <c r="AM18" s="111"/>
      <c r="AN18" s="111"/>
      <c r="AO18" s="111"/>
    </row>
    <row r="19" spans="3:41" ht="47.25" customHeight="1" x14ac:dyDescent="0.4">
      <c r="C19" s="120">
        <v>8</v>
      </c>
      <c r="D19" s="121" t="s">
        <v>131</v>
      </c>
      <c r="E19" s="122" t="s">
        <v>56</v>
      </c>
      <c r="F19" s="122" t="s">
        <v>132</v>
      </c>
      <c r="G19" s="151"/>
      <c r="H19" s="152" t="str">
        <f>IF(G20=2,"〇","×")</f>
        <v>×</v>
      </c>
      <c r="I19" s="153"/>
      <c r="J19" s="151"/>
      <c r="K19" s="152" t="str">
        <f t="shared" si="16"/>
        <v>×</v>
      </c>
      <c r="L19" s="153"/>
      <c r="M19" s="151"/>
      <c r="N19" s="152" t="str">
        <f>IF(M20=2,"〇","×")</f>
        <v>×</v>
      </c>
      <c r="O19" s="153"/>
      <c r="P19" s="151"/>
      <c r="Q19" s="152" t="str">
        <f>IF(P20=2,"〇","×")</f>
        <v>×</v>
      </c>
      <c r="R19" s="153"/>
      <c r="S19" s="151"/>
      <c r="T19" s="152" t="str">
        <f t="shared" si="17"/>
        <v>×</v>
      </c>
      <c r="U19" s="153"/>
      <c r="V19" s="151"/>
      <c r="W19" s="152" t="str">
        <f>IF(V20=2,"〇","×")</f>
        <v>×</v>
      </c>
      <c r="X19" s="153"/>
      <c r="Y19" s="151"/>
      <c r="Z19" s="152" t="str">
        <f>IF(Y20=2,"〇","×")</f>
        <v>×</v>
      </c>
      <c r="AA19" s="153"/>
      <c r="AB19" s="148"/>
      <c r="AC19" s="149"/>
      <c r="AD19" s="150"/>
      <c r="AE19" s="129">
        <f>COUNTIF(G19:AD19,"〇")*2+COUNTIF(G19:AD19,"×")+COUNTIF(G19:AD19,"W")*2</f>
        <v>7</v>
      </c>
      <c r="AF19" s="130">
        <v>8</v>
      </c>
      <c r="AG19" s="111"/>
      <c r="AH19" s="111"/>
      <c r="AI19" s="111"/>
      <c r="AJ19" s="111"/>
      <c r="AK19" s="111"/>
      <c r="AL19" s="111"/>
      <c r="AM19" s="111"/>
      <c r="AN19" s="111"/>
      <c r="AO19" s="111"/>
    </row>
    <row r="20" spans="3:41" ht="47.25" customHeight="1" x14ac:dyDescent="0.4">
      <c r="C20" s="120"/>
      <c r="D20" s="121" t="s">
        <v>133</v>
      </c>
      <c r="E20" s="122" t="s">
        <v>56</v>
      </c>
      <c r="F20" s="122" t="s">
        <v>132</v>
      </c>
      <c r="G20" s="160">
        <f>AD6</f>
        <v>0</v>
      </c>
      <c r="H20" s="158" t="s">
        <v>57</v>
      </c>
      <c r="I20" s="161">
        <f>AB6</f>
        <v>2</v>
      </c>
      <c r="J20" s="160">
        <f>AD8</f>
        <v>0</v>
      </c>
      <c r="K20" s="158" t="s">
        <v>57</v>
      </c>
      <c r="L20" s="161">
        <f>AB8</f>
        <v>2</v>
      </c>
      <c r="M20" s="160">
        <f>AD10</f>
        <v>0</v>
      </c>
      <c r="N20" s="158" t="s">
        <v>57</v>
      </c>
      <c r="O20" s="161">
        <f>AB10</f>
        <v>2</v>
      </c>
      <c r="P20" s="160">
        <f>AD12</f>
        <v>0</v>
      </c>
      <c r="Q20" s="158" t="s">
        <v>57</v>
      </c>
      <c r="R20" s="161">
        <f>AB12</f>
        <v>2</v>
      </c>
      <c r="S20" s="160">
        <f>AD14</f>
        <v>0</v>
      </c>
      <c r="T20" s="158" t="s">
        <v>57</v>
      </c>
      <c r="U20" s="161">
        <f>AB14</f>
        <v>2</v>
      </c>
      <c r="V20" s="160">
        <f>AD16</f>
        <v>1</v>
      </c>
      <c r="W20" s="158" t="s">
        <v>57</v>
      </c>
      <c r="X20" s="161">
        <f>AB16</f>
        <v>2</v>
      </c>
      <c r="Y20" s="160">
        <f>AD18</f>
        <v>0</v>
      </c>
      <c r="Z20" s="158" t="s">
        <v>57</v>
      </c>
      <c r="AA20" s="161">
        <f>AB18</f>
        <v>2</v>
      </c>
      <c r="AB20" s="154"/>
      <c r="AC20" s="155"/>
      <c r="AD20" s="156"/>
      <c r="AE20" s="137">
        <f>(G20+J20+M20+P20+S20+V20+Y20+AB20)/(I20+L20+O20+R20+U20+X20+AA20+AD20)</f>
        <v>7.1428571428571425E-2</v>
      </c>
      <c r="AF20" s="138"/>
      <c r="AG20" s="111"/>
      <c r="AH20" s="111"/>
      <c r="AI20" s="111"/>
      <c r="AJ20" s="111"/>
      <c r="AK20" s="111"/>
      <c r="AL20" s="111"/>
      <c r="AM20" s="111"/>
      <c r="AN20" s="111"/>
      <c r="AO20" s="111"/>
    </row>
  </sheetData>
  <mergeCells count="35">
    <mergeCell ref="AF15:AF16"/>
    <mergeCell ref="AF17:AF18"/>
    <mergeCell ref="AF19:AF20"/>
    <mergeCell ref="G5:I6"/>
    <mergeCell ref="J7:L8"/>
    <mergeCell ref="M9:O10"/>
    <mergeCell ref="P11:R12"/>
    <mergeCell ref="S13:U14"/>
    <mergeCell ref="V15:X16"/>
    <mergeCell ref="Y17:AA18"/>
    <mergeCell ref="AB19:AD20"/>
    <mergeCell ref="AF5:AF6"/>
    <mergeCell ref="AF7:AF8"/>
    <mergeCell ref="AF9:AF10"/>
    <mergeCell ref="AF11:AF12"/>
    <mergeCell ref="AF13:AF14"/>
    <mergeCell ref="C5:C6"/>
    <mergeCell ref="C7:C8"/>
    <mergeCell ref="C9:C10"/>
    <mergeCell ref="C11:C12"/>
    <mergeCell ref="C13:C14"/>
    <mergeCell ref="C15:C16"/>
    <mergeCell ref="C17:C18"/>
    <mergeCell ref="C19:C20"/>
    <mergeCell ref="X3:AD3"/>
    <mergeCell ref="G4:I4"/>
    <mergeCell ref="J4:L4"/>
    <mergeCell ref="M4:O4"/>
    <mergeCell ref="P4:R4"/>
    <mergeCell ref="S4:U4"/>
    <mergeCell ref="V4:X4"/>
    <mergeCell ref="Y4:AA4"/>
    <mergeCell ref="AB4:AD4"/>
    <mergeCell ref="B2:C2"/>
    <mergeCell ref="D2:H2"/>
  </mergeCells>
  <phoneticPr fontId="29"/>
  <pageMargins left="0.70866141732283505" right="0.118110236220472" top="0.74803149606299202" bottom="0.15748031496063" header="0.31496062992126" footer="0.31496062992126"/>
  <pageSetup paperSize="9" scale="64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2:AH16"/>
  <sheetViews>
    <sheetView topLeftCell="A7" zoomScale="60" zoomScaleNormal="60" workbookViewId="0">
      <selection activeCell="L18" sqref="L18"/>
    </sheetView>
  </sheetViews>
  <sheetFormatPr defaultColWidth="9" defaultRowHeight="31.5" customHeight="1" x14ac:dyDescent="0.4"/>
  <cols>
    <col min="2" max="2" width="11.125" customWidth="1"/>
    <col min="3" max="3" width="5.25" customWidth="1"/>
    <col min="4" max="4" width="22.5" style="10" customWidth="1"/>
    <col min="5" max="5" width="5.625" customWidth="1"/>
    <col min="6" max="6" width="16.125" customWidth="1"/>
    <col min="7" max="21" width="6.75" customWidth="1"/>
    <col min="22" max="23" width="12.625" customWidth="1"/>
    <col min="24" max="25" width="3.125" customWidth="1"/>
  </cols>
  <sheetData>
    <row r="2" spans="2:34" ht="42" customHeight="1" x14ac:dyDescent="0.4">
      <c r="B2" s="58">
        <v>6</v>
      </c>
      <c r="C2" s="58"/>
      <c r="D2" s="59" t="s">
        <v>134</v>
      </c>
      <c r="E2" s="59"/>
      <c r="F2" s="59"/>
      <c r="G2" s="59"/>
      <c r="H2" s="59"/>
    </row>
    <row r="3" spans="2:34" s="8" customFormat="1" ht="31.5" customHeight="1" x14ac:dyDescent="0.4"/>
    <row r="4" spans="2:34" s="8" customFormat="1" ht="31.5" customHeight="1" x14ac:dyDescent="0.4">
      <c r="D4" s="77" t="s">
        <v>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107">
        <v>1</v>
      </c>
      <c r="T4" s="107" t="s">
        <v>51</v>
      </c>
      <c r="U4" s="107">
        <v>2</v>
      </c>
      <c r="V4" s="77" t="s">
        <v>52</v>
      </c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2:34" s="9" customFormat="1" ht="79.5" customHeight="1" x14ac:dyDescent="0.4">
      <c r="C5" s="12" t="s">
        <v>135</v>
      </c>
      <c r="D5" s="94" t="s">
        <v>53</v>
      </c>
      <c r="E5" s="94" t="s">
        <v>54</v>
      </c>
      <c r="F5" s="94" t="s">
        <v>14</v>
      </c>
      <c r="G5" s="89">
        <v>1</v>
      </c>
      <c r="H5" s="90"/>
      <c r="I5" s="91"/>
      <c r="J5" s="89">
        <v>2</v>
      </c>
      <c r="K5" s="90"/>
      <c r="L5" s="91"/>
      <c r="M5" s="89">
        <v>3</v>
      </c>
      <c r="N5" s="90"/>
      <c r="O5" s="91"/>
      <c r="P5" s="89">
        <v>4</v>
      </c>
      <c r="Q5" s="90"/>
      <c r="R5" s="91"/>
      <c r="S5" s="103">
        <v>5</v>
      </c>
      <c r="T5" s="104"/>
      <c r="U5" s="105"/>
      <c r="V5" s="92" t="s">
        <v>24</v>
      </c>
      <c r="W5" s="92" t="s">
        <v>55</v>
      </c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</row>
    <row r="6" spans="2:34" s="9" customFormat="1" ht="79.5" customHeight="1" x14ac:dyDescent="0.4">
      <c r="C6" s="66">
        <v>1</v>
      </c>
      <c r="D6" s="95" t="s">
        <v>62</v>
      </c>
      <c r="E6" s="96" t="s">
        <v>56</v>
      </c>
      <c r="F6" s="96" t="s">
        <v>49</v>
      </c>
      <c r="G6" s="69"/>
      <c r="H6" s="70"/>
      <c r="I6" s="71"/>
      <c r="J6" s="72"/>
      <c r="K6" s="73" t="str">
        <f>IF(J7=2,"〇","×")</f>
        <v>×</v>
      </c>
      <c r="L6" s="74"/>
      <c r="M6" s="72"/>
      <c r="N6" s="73" t="str">
        <f>IF(M7=2,"〇","×")</f>
        <v>〇</v>
      </c>
      <c r="O6" s="74"/>
      <c r="P6" s="72"/>
      <c r="Q6" s="73" t="str">
        <f>IF(P7=2,"〇","×")</f>
        <v>〇</v>
      </c>
      <c r="R6" s="74"/>
      <c r="S6" s="72"/>
      <c r="T6" s="73" t="str">
        <f>IF(S7=2,"〇","×")</f>
        <v>〇</v>
      </c>
      <c r="U6" s="74"/>
      <c r="V6" s="75">
        <f>COUNTIF(G6:U6,"〇")*2+COUNTIF(G6:U6,"×")+COUNTIF(G6:U6,"W")*2</f>
        <v>7</v>
      </c>
      <c r="W6" s="76">
        <v>2</v>
      </c>
      <c r="X6" s="88"/>
      <c r="Y6" s="88"/>
      <c r="Z6" s="88"/>
      <c r="AA6" s="93"/>
      <c r="AB6" s="93"/>
      <c r="AC6" s="93"/>
      <c r="AD6" s="93"/>
      <c r="AE6" s="93"/>
      <c r="AF6" s="93"/>
      <c r="AG6" s="93"/>
      <c r="AH6" s="93"/>
    </row>
    <row r="7" spans="2:34" s="9" customFormat="1" ht="79.5" customHeight="1" x14ac:dyDescent="0.4">
      <c r="C7" s="66"/>
      <c r="D7" s="95" t="s">
        <v>64</v>
      </c>
      <c r="E7" s="96" t="s">
        <v>56</v>
      </c>
      <c r="F7" s="96" t="s">
        <v>49</v>
      </c>
      <c r="G7" s="78"/>
      <c r="H7" s="79"/>
      <c r="I7" s="80"/>
      <c r="J7" s="81">
        <v>0</v>
      </c>
      <c r="K7" s="82" t="s">
        <v>57</v>
      </c>
      <c r="L7" s="83">
        <v>2</v>
      </c>
      <c r="M7" s="81">
        <v>2</v>
      </c>
      <c r="N7" s="82" t="s">
        <v>57</v>
      </c>
      <c r="O7" s="83">
        <v>1</v>
      </c>
      <c r="P7" s="81">
        <v>2</v>
      </c>
      <c r="Q7" s="82" t="s">
        <v>57</v>
      </c>
      <c r="R7" s="83">
        <v>0</v>
      </c>
      <c r="S7" s="81">
        <v>2</v>
      </c>
      <c r="T7" s="82" t="s">
        <v>57</v>
      </c>
      <c r="U7" s="83">
        <v>1</v>
      </c>
      <c r="V7" s="84">
        <f>(G7+J7+M7+P7+S7)/(I7+L7+O7+R7+U7)</f>
        <v>1.5</v>
      </c>
      <c r="W7" s="85"/>
      <c r="X7" s="88"/>
      <c r="Y7" s="88"/>
      <c r="Z7" s="88"/>
      <c r="AA7" s="93"/>
      <c r="AB7" s="93"/>
      <c r="AC7" s="93"/>
      <c r="AD7" s="93"/>
      <c r="AE7" s="93"/>
      <c r="AF7" s="93"/>
      <c r="AG7" s="93"/>
      <c r="AH7" s="93"/>
    </row>
    <row r="8" spans="2:34" s="9" customFormat="1" ht="79.5" customHeight="1" x14ac:dyDescent="0.4">
      <c r="C8" s="66">
        <v>2</v>
      </c>
      <c r="D8" s="95" t="s">
        <v>46</v>
      </c>
      <c r="E8" s="96" t="s">
        <v>56</v>
      </c>
      <c r="F8" s="96" t="s">
        <v>16</v>
      </c>
      <c r="G8" s="72"/>
      <c r="H8" s="73" t="str">
        <f>IF(G9=2,"〇","×")</f>
        <v>〇</v>
      </c>
      <c r="I8" s="74"/>
      <c r="J8" s="69"/>
      <c r="K8" s="70"/>
      <c r="L8" s="71"/>
      <c r="M8" s="72"/>
      <c r="N8" s="73" t="str">
        <f>IF(M9=2,"〇","×")</f>
        <v>〇</v>
      </c>
      <c r="O8" s="74"/>
      <c r="P8" s="72"/>
      <c r="Q8" s="73" t="str">
        <f>IF(P9=2,"〇","×")</f>
        <v>〇</v>
      </c>
      <c r="R8" s="74"/>
      <c r="S8" s="72"/>
      <c r="T8" s="73" t="str">
        <f>IF(S9=2,"〇","×")</f>
        <v>〇</v>
      </c>
      <c r="U8" s="74"/>
      <c r="V8" s="75">
        <f>COUNTIF(G8:U8,"〇")*2+COUNTIF(G8:U8,"×")+COUNTIF(G8:U8,"W")*2</f>
        <v>8</v>
      </c>
      <c r="W8" s="76">
        <v>1</v>
      </c>
      <c r="X8" s="88"/>
      <c r="Y8" s="88"/>
      <c r="Z8" s="88"/>
      <c r="AA8" s="93"/>
      <c r="AB8" s="93"/>
      <c r="AC8" s="93"/>
      <c r="AD8" s="93"/>
      <c r="AE8" s="93"/>
      <c r="AF8" s="93"/>
      <c r="AG8" s="93"/>
      <c r="AH8" s="93"/>
    </row>
    <row r="9" spans="2:34" s="9" customFormat="1" ht="79.5" customHeight="1" x14ac:dyDescent="0.4">
      <c r="C9" s="66"/>
      <c r="D9" s="95" t="s">
        <v>79</v>
      </c>
      <c r="E9" s="96" t="s">
        <v>56</v>
      </c>
      <c r="F9" s="96" t="s">
        <v>16</v>
      </c>
      <c r="G9" s="86">
        <f>L7</f>
        <v>2</v>
      </c>
      <c r="H9" s="82" t="s">
        <v>57</v>
      </c>
      <c r="I9" s="87">
        <f>J7</f>
        <v>0</v>
      </c>
      <c r="J9" s="78"/>
      <c r="K9" s="79"/>
      <c r="L9" s="80"/>
      <c r="M9" s="81">
        <v>2</v>
      </c>
      <c r="N9" s="82" t="s">
        <v>57</v>
      </c>
      <c r="O9" s="83">
        <v>1</v>
      </c>
      <c r="P9" s="81">
        <v>2</v>
      </c>
      <c r="Q9" s="82" t="s">
        <v>57</v>
      </c>
      <c r="R9" s="83">
        <v>0</v>
      </c>
      <c r="S9" s="81">
        <v>2</v>
      </c>
      <c r="T9" s="82" t="s">
        <v>57</v>
      </c>
      <c r="U9" s="83">
        <v>0</v>
      </c>
      <c r="V9" s="84">
        <f>(G9+J9+M9+P9+S9)/(I9+L9+O9+R9+U9)</f>
        <v>8</v>
      </c>
      <c r="W9" s="85"/>
      <c r="X9" s="88"/>
      <c r="Y9" s="88"/>
      <c r="Z9" s="88"/>
      <c r="AA9" s="93"/>
      <c r="AB9" s="93"/>
      <c r="AC9" s="93"/>
      <c r="AD9" s="93"/>
      <c r="AE9" s="93"/>
      <c r="AF9" s="93"/>
      <c r="AG9" s="93"/>
      <c r="AH9" s="93"/>
    </row>
    <row r="10" spans="2:34" s="9" customFormat="1" ht="79.5" customHeight="1" x14ac:dyDescent="0.4">
      <c r="C10" s="66">
        <v>3</v>
      </c>
      <c r="D10" s="95" t="s">
        <v>60</v>
      </c>
      <c r="E10" s="96" t="s">
        <v>56</v>
      </c>
      <c r="F10" s="96" t="s">
        <v>49</v>
      </c>
      <c r="G10" s="72"/>
      <c r="H10" s="73" t="str">
        <f>IF(G11=2,"〇","×")</f>
        <v>×</v>
      </c>
      <c r="I10" s="74"/>
      <c r="J10" s="72"/>
      <c r="K10" s="73" t="str">
        <f>IF(J11=2,"〇","×")</f>
        <v>×</v>
      </c>
      <c r="L10" s="74"/>
      <c r="M10" s="69"/>
      <c r="N10" s="70"/>
      <c r="O10" s="71"/>
      <c r="P10" s="72"/>
      <c r="Q10" s="73" t="str">
        <f>IF(P11=2,"〇","×")</f>
        <v>〇</v>
      </c>
      <c r="R10" s="74"/>
      <c r="S10" s="72"/>
      <c r="T10" s="73" t="str">
        <f>IF(S11=2,"〇","×")</f>
        <v>〇</v>
      </c>
      <c r="U10" s="74"/>
      <c r="V10" s="75">
        <f>COUNTIF(G10:U10,"〇")*2+COUNTIF(G10:U10,"×")+COUNTIF(G10:U10,"W")*2</f>
        <v>6</v>
      </c>
      <c r="W10" s="76">
        <v>3</v>
      </c>
      <c r="X10" s="88"/>
      <c r="Y10" s="88"/>
      <c r="Z10" s="88"/>
      <c r="AA10" s="93"/>
      <c r="AB10" s="93"/>
      <c r="AC10" s="93"/>
      <c r="AD10" s="93"/>
      <c r="AE10" s="93"/>
      <c r="AF10" s="93"/>
      <c r="AG10" s="93"/>
      <c r="AH10" s="93"/>
    </row>
    <row r="11" spans="2:34" s="9" customFormat="1" ht="79.5" customHeight="1" x14ac:dyDescent="0.4">
      <c r="C11" s="66"/>
      <c r="D11" s="95" t="s">
        <v>48</v>
      </c>
      <c r="E11" s="96" t="s">
        <v>56</v>
      </c>
      <c r="F11" s="96" t="s">
        <v>49</v>
      </c>
      <c r="G11" s="86">
        <f>O7</f>
        <v>1</v>
      </c>
      <c r="H11" s="82" t="s">
        <v>57</v>
      </c>
      <c r="I11" s="87">
        <f>M7</f>
        <v>2</v>
      </c>
      <c r="J11" s="86">
        <f>O9</f>
        <v>1</v>
      </c>
      <c r="K11" s="82" t="s">
        <v>57</v>
      </c>
      <c r="L11" s="87">
        <f>M9</f>
        <v>2</v>
      </c>
      <c r="M11" s="78"/>
      <c r="N11" s="79"/>
      <c r="O11" s="80"/>
      <c r="P11" s="81">
        <v>2</v>
      </c>
      <c r="Q11" s="82" t="s">
        <v>57</v>
      </c>
      <c r="R11" s="83">
        <v>0</v>
      </c>
      <c r="S11" s="81">
        <v>2</v>
      </c>
      <c r="T11" s="82" t="s">
        <v>57</v>
      </c>
      <c r="U11" s="83">
        <v>0</v>
      </c>
      <c r="V11" s="84">
        <f>(G11+J11+M11+P11+S11)/(I11+L11+O11+R11+U11)</f>
        <v>1.5</v>
      </c>
      <c r="W11" s="85"/>
      <c r="X11" s="88"/>
      <c r="Y11" s="88"/>
      <c r="Z11" s="88"/>
      <c r="AA11" s="93"/>
      <c r="AB11" s="93"/>
      <c r="AC11" s="93"/>
      <c r="AD11" s="93"/>
      <c r="AE11" s="93"/>
      <c r="AF11" s="93"/>
      <c r="AG11" s="93"/>
      <c r="AH11" s="93"/>
    </row>
    <row r="12" spans="2:34" s="9" customFormat="1" ht="79.5" customHeight="1" x14ac:dyDescent="0.4">
      <c r="C12" s="66">
        <v>4</v>
      </c>
      <c r="D12" s="106" t="s">
        <v>66</v>
      </c>
      <c r="E12" s="102" t="s">
        <v>56</v>
      </c>
      <c r="F12" s="102" t="s">
        <v>49</v>
      </c>
      <c r="G12" s="72"/>
      <c r="H12" s="73" t="str">
        <f>IF(G13=2,"〇","×")</f>
        <v>×</v>
      </c>
      <c r="I12" s="74"/>
      <c r="J12" s="72"/>
      <c r="K12" s="73" t="str">
        <f>IF(J13=2,"〇","×")</f>
        <v>×</v>
      </c>
      <c r="L12" s="74"/>
      <c r="M12" s="72"/>
      <c r="N12" s="73" t="str">
        <f>IF(M13=2,"〇","×")</f>
        <v>×</v>
      </c>
      <c r="O12" s="74"/>
      <c r="P12" s="69"/>
      <c r="Q12" s="70"/>
      <c r="R12" s="71"/>
      <c r="S12" s="72"/>
      <c r="T12" s="73" t="str">
        <f>IF(S13=2,"〇","×")</f>
        <v>〇</v>
      </c>
      <c r="U12" s="74"/>
      <c r="V12" s="75">
        <f>COUNTIF(G12:U12,"〇")*2+COUNTIF(G12:U12,"×")+COUNTIF(G12:U12,"W")*2</f>
        <v>5</v>
      </c>
      <c r="W12" s="76">
        <v>4</v>
      </c>
      <c r="X12" s="88"/>
      <c r="Y12" s="88"/>
      <c r="Z12" s="88"/>
      <c r="AA12" s="93"/>
      <c r="AB12" s="93"/>
      <c r="AC12" s="93"/>
      <c r="AD12" s="93"/>
      <c r="AE12" s="93"/>
      <c r="AF12" s="93"/>
      <c r="AG12" s="93"/>
      <c r="AH12" s="93"/>
    </row>
    <row r="13" spans="2:34" s="9" customFormat="1" ht="79.5" customHeight="1" x14ac:dyDescent="0.4">
      <c r="C13" s="66"/>
      <c r="D13" s="101" t="s">
        <v>61</v>
      </c>
      <c r="E13" s="102" t="s">
        <v>56</v>
      </c>
      <c r="F13" s="102" t="s">
        <v>49</v>
      </c>
      <c r="G13" s="86">
        <f>R7</f>
        <v>0</v>
      </c>
      <c r="H13" s="82" t="s">
        <v>57</v>
      </c>
      <c r="I13" s="87">
        <f>P7</f>
        <v>2</v>
      </c>
      <c r="J13" s="86">
        <f>R9</f>
        <v>0</v>
      </c>
      <c r="K13" s="82" t="s">
        <v>57</v>
      </c>
      <c r="L13" s="87">
        <f>P9</f>
        <v>2</v>
      </c>
      <c r="M13" s="86">
        <f>R11</f>
        <v>0</v>
      </c>
      <c r="N13" s="82" t="s">
        <v>57</v>
      </c>
      <c r="O13" s="87">
        <f>P11</f>
        <v>2</v>
      </c>
      <c r="P13" s="78"/>
      <c r="Q13" s="79"/>
      <c r="R13" s="80"/>
      <c r="S13" s="81">
        <v>2</v>
      </c>
      <c r="T13" s="82" t="s">
        <v>57</v>
      </c>
      <c r="U13" s="83">
        <v>0</v>
      </c>
      <c r="V13" s="84">
        <f>(G13+J13+M13+P13+S13)/(I13+L13+O13+R13+U13)</f>
        <v>0.33333333333333331</v>
      </c>
      <c r="W13" s="85"/>
      <c r="X13" s="88"/>
      <c r="Y13" s="88"/>
      <c r="Z13" s="88"/>
      <c r="AA13" s="93"/>
      <c r="AB13" s="93"/>
      <c r="AC13" s="93"/>
      <c r="AD13" s="93"/>
      <c r="AE13" s="93"/>
      <c r="AF13" s="93"/>
      <c r="AG13" s="93"/>
      <c r="AH13" s="93"/>
    </row>
    <row r="14" spans="2:34" s="9" customFormat="1" ht="79.5" customHeight="1" x14ac:dyDescent="0.4">
      <c r="C14" s="66">
        <v>5</v>
      </c>
      <c r="D14" s="95" t="s">
        <v>32</v>
      </c>
      <c r="E14" s="96" t="s">
        <v>56</v>
      </c>
      <c r="F14" s="96" t="s">
        <v>16</v>
      </c>
      <c r="G14" s="72"/>
      <c r="H14" s="73" t="str">
        <f>IF(G15=2,"〇","×")</f>
        <v>×</v>
      </c>
      <c r="I14" s="74"/>
      <c r="J14" s="72"/>
      <c r="K14" s="73" t="str">
        <f t="shared" ref="K14" si="0">IF(J15=2,"〇","×")</f>
        <v>×</v>
      </c>
      <c r="L14" s="74"/>
      <c r="M14" s="72"/>
      <c r="N14" s="73" t="str">
        <f>IF(M15=2,"〇","×")</f>
        <v>×</v>
      </c>
      <c r="O14" s="74"/>
      <c r="P14" s="72"/>
      <c r="Q14" s="73" t="str">
        <f>IF(P15=2,"〇","×")</f>
        <v>×</v>
      </c>
      <c r="R14" s="74"/>
      <c r="S14" s="69"/>
      <c r="T14" s="70"/>
      <c r="U14" s="71"/>
      <c r="V14" s="75">
        <f>COUNTIF(G14:U14,"〇")*2+COUNTIF(G14:U14,"×")+COUNTIF(G14:U14,"W")*2</f>
        <v>4</v>
      </c>
      <c r="W14" s="76">
        <v>5</v>
      </c>
      <c r="X14" s="88"/>
      <c r="Y14" s="88"/>
      <c r="Z14" s="88"/>
      <c r="AA14" s="93"/>
      <c r="AB14" s="93"/>
      <c r="AC14" s="93"/>
      <c r="AD14" s="93"/>
      <c r="AE14" s="93"/>
      <c r="AF14" s="93"/>
      <c r="AG14" s="93"/>
      <c r="AH14" s="93"/>
    </row>
    <row r="15" spans="2:34" s="9" customFormat="1" ht="79.5" customHeight="1" x14ac:dyDescent="0.4">
      <c r="C15" s="66"/>
      <c r="D15" s="95" t="s">
        <v>36</v>
      </c>
      <c r="E15" s="96" t="s">
        <v>56</v>
      </c>
      <c r="F15" s="96" t="s">
        <v>16</v>
      </c>
      <c r="G15" s="86">
        <f>U7</f>
        <v>1</v>
      </c>
      <c r="H15" s="82" t="s">
        <v>57</v>
      </c>
      <c r="I15" s="87">
        <f>S7</f>
        <v>2</v>
      </c>
      <c r="J15" s="86">
        <f>U9</f>
        <v>0</v>
      </c>
      <c r="K15" s="82" t="s">
        <v>57</v>
      </c>
      <c r="L15" s="87">
        <f>S9</f>
        <v>2</v>
      </c>
      <c r="M15" s="86">
        <f>U11</f>
        <v>0</v>
      </c>
      <c r="N15" s="82" t="s">
        <v>57</v>
      </c>
      <c r="O15" s="87">
        <f>S11</f>
        <v>2</v>
      </c>
      <c r="P15" s="86">
        <f>U13</f>
        <v>0</v>
      </c>
      <c r="Q15" s="82" t="s">
        <v>57</v>
      </c>
      <c r="R15" s="87">
        <f>S13</f>
        <v>2</v>
      </c>
      <c r="S15" s="78"/>
      <c r="T15" s="79"/>
      <c r="U15" s="80"/>
      <c r="V15" s="84">
        <f>(G15+J15+M15+P15+S15)/(I15+L15+O15+R15+U15)</f>
        <v>0.125</v>
      </c>
      <c r="W15" s="85"/>
      <c r="X15" s="88"/>
      <c r="Y15" s="88"/>
      <c r="Z15" s="88"/>
      <c r="AA15" s="93"/>
      <c r="AB15" s="93"/>
      <c r="AC15" s="93"/>
      <c r="AD15" s="93"/>
      <c r="AE15" s="93"/>
      <c r="AF15" s="93"/>
      <c r="AG15" s="93"/>
      <c r="AH15" s="93"/>
    </row>
    <row r="16" spans="2:34" s="9" customFormat="1" ht="41.25" customHeight="1" x14ac:dyDescent="0.4">
      <c r="C16" s="16"/>
      <c r="D16" s="97"/>
      <c r="E16" s="98"/>
      <c r="F16" s="9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0"/>
      <c r="T16" s="100"/>
      <c r="U16" s="100"/>
      <c r="V16" s="99"/>
      <c r="W16" s="100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</row>
  </sheetData>
  <mergeCells count="22">
    <mergeCell ref="P12:R13"/>
    <mergeCell ref="S14:U15"/>
    <mergeCell ref="G6:I7"/>
    <mergeCell ref="M10:O11"/>
    <mergeCell ref="J8:L9"/>
    <mergeCell ref="W6:W7"/>
    <mergeCell ref="W8:W9"/>
    <mergeCell ref="W10:W11"/>
    <mergeCell ref="W12:W13"/>
    <mergeCell ref="W14:W15"/>
    <mergeCell ref="C6:C7"/>
    <mergeCell ref="C8:C9"/>
    <mergeCell ref="C10:C11"/>
    <mergeCell ref="C12:C13"/>
    <mergeCell ref="C14:C15"/>
    <mergeCell ref="G5:I5"/>
    <mergeCell ref="J5:L5"/>
    <mergeCell ref="M5:O5"/>
    <mergeCell ref="P5:R5"/>
    <mergeCell ref="S5:U5"/>
    <mergeCell ref="B2:C2"/>
    <mergeCell ref="D2:H2"/>
  </mergeCells>
  <phoneticPr fontId="29"/>
  <pageMargins left="0.511811023622047" right="0.511811023622047" top="0.74803149606299202" bottom="0.15748031496063" header="0.31496062992126" footer="0.31496062992126"/>
  <pageSetup paperSize="9" scale="44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2:AH15"/>
  <sheetViews>
    <sheetView zoomScale="60" zoomScaleNormal="60" workbookViewId="0">
      <selection activeCell="M18" sqref="M18"/>
    </sheetView>
  </sheetViews>
  <sheetFormatPr defaultColWidth="9" defaultRowHeight="31.5" customHeight="1" x14ac:dyDescent="0.4"/>
  <cols>
    <col min="2" max="2" width="11.125" customWidth="1"/>
    <col min="3" max="3" width="5.25" customWidth="1"/>
    <col min="4" max="4" width="22.5" style="10" customWidth="1"/>
    <col min="5" max="5" width="5.625" customWidth="1"/>
    <col min="6" max="6" width="16.125" customWidth="1"/>
    <col min="7" max="21" width="6.75" customWidth="1"/>
    <col min="22" max="23" width="12.625" customWidth="1"/>
    <col min="24" max="25" width="3.125" customWidth="1"/>
  </cols>
  <sheetData>
    <row r="2" spans="2:34" ht="42" customHeight="1" x14ac:dyDescent="0.4">
      <c r="B2" s="58">
        <v>7</v>
      </c>
      <c r="C2" s="58"/>
      <c r="D2" s="59" t="s">
        <v>134</v>
      </c>
      <c r="E2" s="59"/>
      <c r="F2" s="59"/>
      <c r="G2" s="59"/>
      <c r="H2" s="59"/>
    </row>
    <row r="3" spans="2:34" ht="31.5" customHeight="1" x14ac:dyDescent="0.4">
      <c r="C3" s="6"/>
      <c r="D3" s="11"/>
      <c r="E3" s="11"/>
      <c r="F3" s="11"/>
      <c r="G3" s="11"/>
      <c r="H3" s="11"/>
    </row>
    <row r="4" spans="2:34" s="8" customFormat="1" ht="31.5" customHeight="1" x14ac:dyDescent="0.4">
      <c r="C4" s="18"/>
      <c r="D4" s="110">
        <v>130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107">
        <v>3</v>
      </c>
      <c r="T4" s="107" t="s">
        <v>51</v>
      </c>
      <c r="U4" s="107">
        <v>4</v>
      </c>
      <c r="V4" s="77" t="s">
        <v>52</v>
      </c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2:34" s="9" customFormat="1" ht="79.5" customHeight="1" x14ac:dyDescent="0.4">
      <c r="C5" s="12" t="s">
        <v>75</v>
      </c>
      <c r="D5" s="94" t="s">
        <v>53</v>
      </c>
      <c r="E5" s="94" t="s">
        <v>54</v>
      </c>
      <c r="F5" s="94" t="s">
        <v>14</v>
      </c>
      <c r="G5" s="89">
        <v>1</v>
      </c>
      <c r="H5" s="90"/>
      <c r="I5" s="91"/>
      <c r="J5" s="89">
        <v>2</v>
      </c>
      <c r="K5" s="90"/>
      <c r="L5" s="91"/>
      <c r="M5" s="89">
        <v>3</v>
      </c>
      <c r="N5" s="90"/>
      <c r="O5" s="91"/>
      <c r="P5" s="89">
        <v>4</v>
      </c>
      <c r="Q5" s="90"/>
      <c r="R5" s="91"/>
      <c r="S5" s="89">
        <v>5</v>
      </c>
      <c r="T5" s="90"/>
      <c r="U5" s="91"/>
      <c r="V5" s="92" t="s">
        <v>24</v>
      </c>
      <c r="W5" s="92" t="s">
        <v>55</v>
      </c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</row>
    <row r="6" spans="2:34" s="9" customFormat="1" ht="79.5" customHeight="1" x14ac:dyDescent="0.4">
      <c r="C6" s="66">
        <v>1</v>
      </c>
      <c r="D6" s="95" t="s">
        <v>65</v>
      </c>
      <c r="E6" s="96" t="s">
        <v>56</v>
      </c>
      <c r="F6" s="96" t="s">
        <v>49</v>
      </c>
      <c r="G6" s="69"/>
      <c r="H6" s="70"/>
      <c r="I6" s="71"/>
      <c r="J6" s="72"/>
      <c r="K6" s="73" t="str">
        <f>IF(J7=2,"〇","×")</f>
        <v>〇</v>
      </c>
      <c r="L6" s="74"/>
      <c r="M6" s="72"/>
      <c r="N6" s="73" t="str">
        <f>IF(M7=2,"〇","×")</f>
        <v>〇</v>
      </c>
      <c r="O6" s="74"/>
      <c r="P6" s="72"/>
      <c r="Q6" s="73" t="str">
        <f>IF(P7=2,"〇","×")</f>
        <v>〇</v>
      </c>
      <c r="R6" s="74"/>
      <c r="S6" s="72"/>
      <c r="T6" s="73" t="str">
        <f>IF(S7=2,"〇","×")</f>
        <v>〇</v>
      </c>
      <c r="U6" s="74"/>
      <c r="V6" s="75">
        <f>COUNTIF(G6:U6,"〇")*2+COUNTIF(G6:U6,"×")+COUNTIF(G6:U6,"W")*2</f>
        <v>8</v>
      </c>
      <c r="W6" s="76">
        <v>1</v>
      </c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2:34" s="9" customFormat="1" ht="79.5" customHeight="1" x14ac:dyDescent="0.4">
      <c r="C7" s="66"/>
      <c r="D7" s="95" t="s">
        <v>58</v>
      </c>
      <c r="E7" s="96" t="s">
        <v>56</v>
      </c>
      <c r="F7" s="96" t="s">
        <v>49</v>
      </c>
      <c r="G7" s="78"/>
      <c r="H7" s="79"/>
      <c r="I7" s="80"/>
      <c r="J7" s="81">
        <v>2</v>
      </c>
      <c r="K7" s="82" t="s">
        <v>57</v>
      </c>
      <c r="L7" s="83">
        <v>0</v>
      </c>
      <c r="M7" s="81">
        <v>2</v>
      </c>
      <c r="N7" s="82" t="s">
        <v>57</v>
      </c>
      <c r="O7" s="83">
        <v>0</v>
      </c>
      <c r="P7" s="81">
        <v>2</v>
      </c>
      <c r="Q7" s="82" t="s">
        <v>57</v>
      </c>
      <c r="R7" s="83">
        <v>1</v>
      </c>
      <c r="S7" s="81">
        <v>2</v>
      </c>
      <c r="T7" s="82" t="s">
        <v>57</v>
      </c>
      <c r="U7" s="83">
        <v>0</v>
      </c>
      <c r="V7" s="84">
        <f>(G7+J7+M7+P7+S7)/(I7+L7+O7+R7+U7)</f>
        <v>8</v>
      </c>
      <c r="W7" s="85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</row>
    <row r="8" spans="2:34" s="9" customFormat="1" ht="79.5" customHeight="1" x14ac:dyDescent="0.4">
      <c r="C8" s="66">
        <v>2</v>
      </c>
      <c r="D8" s="95" t="s">
        <v>77</v>
      </c>
      <c r="E8" s="96" t="s">
        <v>56</v>
      </c>
      <c r="F8" s="96" t="s">
        <v>16</v>
      </c>
      <c r="G8" s="72"/>
      <c r="H8" s="73" t="str">
        <f>IF(G9=2,"〇","×")</f>
        <v>×</v>
      </c>
      <c r="I8" s="74"/>
      <c r="J8" s="69"/>
      <c r="K8" s="70"/>
      <c r="L8" s="71"/>
      <c r="M8" s="72"/>
      <c r="N8" s="73" t="str">
        <f>IF(M9=2,"〇","×")</f>
        <v>〇</v>
      </c>
      <c r="O8" s="74"/>
      <c r="P8" s="72"/>
      <c r="Q8" s="73" t="str">
        <f>IF(P9=2,"〇","×")</f>
        <v>×</v>
      </c>
      <c r="R8" s="74"/>
      <c r="S8" s="72"/>
      <c r="T8" s="73" t="str">
        <f>IF(S9=2,"〇","×")</f>
        <v>×</v>
      </c>
      <c r="U8" s="74"/>
      <c r="V8" s="75">
        <f>COUNTIF(G8:U8,"〇")*2+COUNTIF(G8:U8,"×")+COUNTIF(G8:U8,"W")*2</f>
        <v>5</v>
      </c>
      <c r="W8" s="76">
        <v>4</v>
      </c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2:34" s="9" customFormat="1" ht="79.5" customHeight="1" x14ac:dyDescent="0.4">
      <c r="C9" s="66"/>
      <c r="D9" s="95" t="s">
        <v>80</v>
      </c>
      <c r="E9" s="96" t="s">
        <v>56</v>
      </c>
      <c r="F9" s="96" t="s">
        <v>16</v>
      </c>
      <c r="G9" s="86">
        <f>L7</f>
        <v>0</v>
      </c>
      <c r="H9" s="82" t="s">
        <v>57</v>
      </c>
      <c r="I9" s="87">
        <f>J7</f>
        <v>2</v>
      </c>
      <c r="J9" s="78"/>
      <c r="K9" s="79"/>
      <c r="L9" s="80"/>
      <c r="M9" s="81">
        <v>2</v>
      </c>
      <c r="N9" s="82" t="s">
        <v>57</v>
      </c>
      <c r="O9" s="83">
        <v>0</v>
      </c>
      <c r="P9" s="81">
        <v>0</v>
      </c>
      <c r="Q9" s="82" t="s">
        <v>57</v>
      </c>
      <c r="R9" s="83">
        <v>2</v>
      </c>
      <c r="S9" s="81">
        <v>0</v>
      </c>
      <c r="T9" s="82" t="s">
        <v>57</v>
      </c>
      <c r="U9" s="83">
        <v>2</v>
      </c>
      <c r="V9" s="84">
        <f>(G9+J9+M9+P9+S9)/(I9+L9+O9+R9+U9)</f>
        <v>0.33333333333333331</v>
      </c>
      <c r="W9" s="85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</row>
    <row r="10" spans="2:34" s="9" customFormat="1" ht="79.5" customHeight="1" x14ac:dyDescent="0.4">
      <c r="C10" s="66">
        <v>3</v>
      </c>
      <c r="D10" s="101" t="s">
        <v>82</v>
      </c>
      <c r="E10" s="102" t="s">
        <v>56</v>
      </c>
      <c r="F10" s="102" t="s">
        <v>15</v>
      </c>
      <c r="G10" s="72"/>
      <c r="H10" s="73" t="str">
        <f>IF(G11=2,"〇","×")</f>
        <v>×</v>
      </c>
      <c r="I10" s="74"/>
      <c r="J10" s="72"/>
      <c r="K10" s="73" t="str">
        <f>IF(J11=2,"〇","×")</f>
        <v>×</v>
      </c>
      <c r="L10" s="74"/>
      <c r="M10" s="69"/>
      <c r="N10" s="70"/>
      <c r="O10" s="71"/>
      <c r="P10" s="72"/>
      <c r="Q10" s="73" t="str">
        <f>IF(P11=2,"〇","×")</f>
        <v>×</v>
      </c>
      <c r="R10" s="74"/>
      <c r="S10" s="72"/>
      <c r="T10" s="73" t="str">
        <f>IF(S11=2,"〇","×")</f>
        <v>×</v>
      </c>
      <c r="U10" s="74"/>
      <c r="V10" s="75">
        <f>COUNTIF(G10:U10,"〇")*2+COUNTIF(G10:U10,"×")+COUNTIF(G10:U10,"W")*2</f>
        <v>4</v>
      </c>
      <c r="W10" s="76">
        <v>5</v>
      </c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2:34" s="9" customFormat="1" ht="79.5" customHeight="1" x14ac:dyDescent="0.4">
      <c r="C11" s="66"/>
      <c r="D11" s="101" t="s">
        <v>45</v>
      </c>
      <c r="E11" s="102" t="s">
        <v>56</v>
      </c>
      <c r="F11" s="102" t="s">
        <v>15</v>
      </c>
      <c r="G11" s="86">
        <f>O7</f>
        <v>0</v>
      </c>
      <c r="H11" s="82" t="s">
        <v>57</v>
      </c>
      <c r="I11" s="87">
        <f>M7</f>
        <v>2</v>
      </c>
      <c r="J11" s="86">
        <f>O9</f>
        <v>0</v>
      </c>
      <c r="K11" s="82" t="s">
        <v>57</v>
      </c>
      <c r="L11" s="87">
        <f>M9</f>
        <v>2</v>
      </c>
      <c r="M11" s="78"/>
      <c r="N11" s="79"/>
      <c r="O11" s="80"/>
      <c r="P11" s="81">
        <v>0</v>
      </c>
      <c r="Q11" s="82" t="s">
        <v>57</v>
      </c>
      <c r="R11" s="83">
        <v>2</v>
      </c>
      <c r="S11" s="81">
        <v>0</v>
      </c>
      <c r="T11" s="82" t="s">
        <v>57</v>
      </c>
      <c r="U11" s="83">
        <v>2</v>
      </c>
      <c r="V11" s="84">
        <f>(G11+J11+M11+P11+S11)/(I11+L11+O11+R11+U11)</f>
        <v>0</v>
      </c>
      <c r="W11" s="85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</row>
    <row r="12" spans="2:34" s="9" customFormat="1" ht="79.5" customHeight="1" x14ac:dyDescent="0.4">
      <c r="C12" s="66">
        <v>4</v>
      </c>
      <c r="D12" s="95" t="s">
        <v>35</v>
      </c>
      <c r="E12" s="96" t="s">
        <v>56</v>
      </c>
      <c r="F12" s="96" t="s">
        <v>15</v>
      </c>
      <c r="G12" s="72"/>
      <c r="H12" s="73" t="str">
        <f>IF(G13=2,"〇","×")</f>
        <v>×</v>
      </c>
      <c r="I12" s="74"/>
      <c r="J12" s="72"/>
      <c r="K12" s="73" t="str">
        <f>IF(J13=2,"〇","×")</f>
        <v>〇</v>
      </c>
      <c r="L12" s="74"/>
      <c r="M12" s="72"/>
      <c r="N12" s="73" t="str">
        <f>IF(M13=2,"〇","×")</f>
        <v>〇</v>
      </c>
      <c r="O12" s="74"/>
      <c r="P12" s="69"/>
      <c r="Q12" s="70"/>
      <c r="R12" s="71"/>
      <c r="S12" s="72"/>
      <c r="T12" s="73" t="str">
        <f>IF(S13=2,"〇","×")</f>
        <v>〇</v>
      </c>
      <c r="U12" s="74"/>
      <c r="V12" s="75">
        <f>COUNTIF(G12:U12,"〇")*2+COUNTIF(G12:U12,"×")+COUNTIF(G12:U12,"W")*2</f>
        <v>7</v>
      </c>
      <c r="W12" s="76">
        <v>2</v>
      </c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</row>
    <row r="13" spans="2:34" s="9" customFormat="1" ht="79.5" customHeight="1" x14ac:dyDescent="0.4">
      <c r="C13" s="66"/>
      <c r="D13" s="95" t="s">
        <v>31</v>
      </c>
      <c r="E13" s="96" t="s">
        <v>56</v>
      </c>
      <c r="F13" s="96" t="s">
        <v>15</v>
      </c>
      <c r="G13" s="86">
        <f>R7</f>
        <v>1</v>
      </c>
      <c r="H13" s="82" t="s">
        <v>57</v>
      </c>
      <c r="I13" s="87">
        <f>P7</f>
        <v>2</v>
      </c>
      <c r="J13" s="86">
        <f>R9</f>
        <v>2</v>
      </c>
      <c r="K13" s="82" t="s">
        <v>57</v>
      </c>
      <c r="L13" s="87">
        <f>P9</f>
        <v>0</v>
      </c>
      <c r="M13" s="86">
        <f>R11</f>
        <v>2</v>
      </c>
      <c r="N13" s="82" t="s">
        <v>57</v>
      </c>
      <c r="O13" s="87">
        <f>P11</f>
        <v>0</v>
      </c>
      <c r="P13" s="78"/>
      <c r="Q13" s="79"/>
      <c r="R13" s="80"/>
      <c r="S13" s="81">
        <v>2</v>
      </c>
      <c r="T13" s="82" t="s">
        <v>57</v>
      </c>
      <c r="U13" s="83">
        <v>0</v>
      </c>
      <c r="V13" s="84">
        <f>(G13+J13+M13+P13+S13)/(I13+L13+O13+R13+U13)</f>
        <v>3.5</v>
      </c>
      <c r="W13" s="85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</row>
    <row r="14" spans="2:34" s="9" customFormat="1" ht="79.5" customHeight="1" x14ac:dyDescent="0.4">
      <c r="C14" s="66">
        <v>5</v>
      </c>
      <c r="D14" s="95" t="s">
        <v>50</v>
      </c>
      <c r="E14" s="96" t="s">
        <v>56</v>
      </c>
      <c r="F14" s="96" t="s">
        <v>49</v>
      </c>
      <c r="G14" s="72"/>
      <c r="H14" s="73" t="str">
        <f>IF(G15=2,"〇","×")</f>
        <v>×</v>
      </c>
      <c r="I14" s="74"/>
      <c r="J14" s="72"/>
      <c r="K14" s="73" t="str">
        <f t="shared" ref="K14" si="0">IF(J15=2,"〇","×")</f>
        <v>〇</v>
      </c>
      <c r="L14" s="74"/>
      <c r="M14" s="72"/>
      <c r="N14" s="73" t="str">
        <f>IF(M15=2,"〇","×")</f>
        <v>〇</v>
      </c>
      <c r="O14" s="74"/>
      <c r="P14" s="72"/>
      <c r="Q14" s="73" t="str">
        <f>IF(P15=2,"〇","×")</f>
        <v>×</v>
      </c>
      <c r="R14" s="74"/>
      <c r="S14" s="69"/>
      <c r="T14" s="70"/>
      <c r="U14" s="71"/>
      <c r="V14" s="75">
        <f>COUNTIF(G14:U14,"〇")*2+COUNTIF(G14:U14,"×")+COUNTIF(G14:U14,"W")*2</f>
        <v>6</v>
      </c>
      <c r="W14" s="76">
        <v>3</v>
      </c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</row>
    <row r="15" spans="2:34" s="9" customFormat="1" ht="79.5" customHeight="1" x14ac:dyDescent="0.4">
      <c r="C15" s="66"/>
      <c r="D15" s="95" t="s">
        <v>59</v>
      </c>
      <c r="E15" s="96" t="s">
        <v>56</v>
      </c>
      <c r="F15" s="96" t="s">
        <v>49</v>
      </c>
      <c r="G15" s="86">
        <f>U7</f>
        <v>0</v>
      </c>
      <c r="H15" s="82" t="s">
        <v>57</v>
      </c>
      <c r="I15" s="87">
        <f>S7</f>
        <v>2</v>
      </c>
      <c r="J15" s="86">
        <f>U9</f>
        <v>2</v>
      </c>
      <c r="K15" s="82" t="s">
        <v>57</v>
      </c>
      <c r="L15" s="87">
        <f>S9</f>
        <v>0</v>
      </c>
      <c r="M15" s="86">
        <f>U11</f>
        <v>2</v>
      </c>
      <c r="N15" s="82" t="s">
        <v>57</v>
      </c>
      <c r="O15" s="87">
        <f>S11</f>
        <v>0</v>
      </c>
      <c r="P15" s="86">
        <f>U13</f>
        <v>0</v>
      </c>
      <c r="Q15" s="82" t="s">
        <v>57</v>
      </c>
      <c r="R15" s="87">
        <f>S13</f>
        <v>2</v>
      </c>
      <c r="S15" s="78"/>
      <c r="T15" s="79"/>
      <c r="U15" s="80"/>
      <c r="V15" s="84">
        <f>(G15+J15+M15+P15+S15)/(I15+L15+O15+R15+U15)</f>
        <v>1</v>
      </c>
      <c r="W15" s="85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</row>
  </sheetData>
  <mergeCells count="22">
    <mergeCell ref="P12:R13"/>
    <mergeCell ref="S14:U15"/>
    <mergeCell ref="G6:I7"/>
    <mergeCell ref="J8:L9"/>
    <mergeCell ref="M10:O11"/>
    <mergeCell ref="W6:W7"/>
    <mergeCell ref="W8:W9"/>
    <mergeCell ref="W10:W11"/>
    <mergeCell ref="W12:W13"/>
    <mergeCell ref="W14:W15"/>
    <mergeCell ref="C6:C7"/>
    <mergeCell ref="C8:C9"/>
    <mergeCell ref="C10:C11"/>
    <mergeCell ref="C12:C13"/>
    <mergeCell ref="C14:C15"/>
    <mergeCell ref="G5:I5"/>
    <mergeCell ref="J5:L5"/>
    <mergeCell ref="M5:O5"/>
    <mergeCell ref="P5:R5"/>
    <mergeCell ref="S5:U5"/>
    <mergeCell ref="B2:C2"/>
    <mergeCell ref="D2:H2"/>
  </mergeCells>
  <phoneticPr fontId="29"/>
  <pageMargins left="0.511811023622047" right="0.511811023622047" top="0.74803149606299202" bottom="0.15748031496063" header="0.31496062992126" footer="0.31496062992126"/>
  <pageSetup paperSize="9" scale="44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2:AH15"/>
  <sheetViews>
    <sheetView topLeftCell="A13" zoomScale="70" zoomScaleNormal="70" workbookViewId="0">
      <selection activeCell="I27" sqref="I27"/>
    </sheetView>
  </sheetViews>
  <sheetFormatPr defaultColWidth="9" defaultRowHeight="31.5" customHeight="1" x14ac:dyDescent="0.4"/>
  <cols>
    <col min="2" max="2" width="11.125" customWidth="1"/>
    <col min="3" max="3" width="5.25" customWidth="1"/>
    <col min="4" max="4" width="22.5" style="10" customWidth="1"/>
    <col min="5" max="5" width="5.625" customWidth="1"/>
    <col min="6" max="6" width="16.125" customWidth="1"/>
    <col min="7" max="21" width="6.75" customWidth="1"/>
    <col min="22" max="23" width="12.625" customWidth="1"/>
    <col min="24" max="25" width="3.125" customWidth="1"/>
  </cols>
  <sheetData>
    <row r="2" spans="2:34" ht="42" customHeight="1" x14ac:dyDescent="0.4">
      <c r="B2" s="58">
        <v>9</v>
      </c>
      <c r="C2" s="58"/>
      <c r="D2" s="59" t="s">
        <v>134</v>
      </c>
      <c r="E2" s="59"/>
      <c r="F2" s="59"/>
      <c r="G2" s="59"/>
      <c r="H2" s="59"/>
    </row>
    <row r="3" spans="2:34" s="8" customFormat="1" ht="31.5" customHeight="1" x14ac:dyDescent="0.4">
      <c r="D3" s="109">
        <v>140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107">
        <v>5</v>
      </c>
      <c r="T3" s="107" t="s">
        <v>51</v>
      </c>
      <c r="U3" s="107">
        <v>6</v>
      </c>
      <c r="V3" s="77" t="s">
        <v>52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2:34" s="9" customFormat="1" ht="79.5" customHeight="1" x14ac:dyDescent="0.4">
      <c r="C4" s="12" t="s">
        <v>85</v>
      </c>
      <c r="D4" s="94" t="s">
        <v>53</v>
      </c>
      <c r="E4" s="94" t="s">
        <v>54</v>
      </c>
      <c r="F4" s="94" t="s">
        <v>14</v>
      </c>
      <c r="G4" s="89">
        <v>1</v>
      </c>
      <c r="H4" s="90"/>
      <c r="I4" s="91"/>
      <c r="J4" s="89">
        <v>2</v>
      </c>
      <c r="K4" s="90"/>
      <c r="L4" s="91"/>
      <c r="M4" s="89">
        <v>3</v>
      </c>
      <c r="N4" s="90"/>
      <c r="O4" s="91"/>
      <c r="P4" s="89">
        <v>4</v>
      </c>
      <c r="Q4" s="90"/>
      <c r="R4" s="91"/>
      <c r="S4" s="89">
        <v>5</v>
      </c>
      <c r="T4" s="90"/>
      <c r="U4" s="91"/>
      <c r="V4" s="92" t="s">
        <v>24</v>
      </c>
      <c r="W4" s="92" t="s">
        <v>55</v>
      </c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</row>
    <row r="5" spans="2:34" s="9" customFormat="1" ht="79.5" customHeight="1" x14ac:dyDescent="0.4">
      <c r="C5" s="66">
        <v>1</v>
      </c>
      <c r="D5" s="95" t="s">
        <v>73</v>
      </c>
      <c r="E5" s="96" t="s">
        <v>56</v>
      </c>
      <c r="F5" s="96" t="s">
        <v>16</v>
      </c>
      <c r="G5" s="69"/>
      <c r="H5" s="70"/>
      <c r="I5" s="71"/>
      <c r="J5" s="72"/>
      <c r="K5" s="73" t="str">
        <f>IF(J6=2,"〇","×")</f>
        <v>×</v>
      </c>
      <c r="L5" s="74"/>
      <c r="M5" s="72"/>
      <c r="N5" s="73" t="str">
        <f>IF(M6=2,"〇","×")</f>
        <v>〇</v>
      </c>
      <c r="O5" s="74"/>
      <c r="P5" s="72"/>
      <c r="Q5" s="73" t="str">
        <f>IF(P6=2,"〇","×")</f>
        <v>〇</v>
      </c>
      <c r="R5" s="74"/>
      <c r="S5" s="72"/>
      <c r="T5" s="73" t="str">
        <f>IF(S6=2,"〇","×")</f>
        <v>〇</v>
      </c>
      <c r="U5" s="74"/>
      <c r="V5" s="75">
        <f>COUNTIF(G5:U5,"〇")*2+COUNTIF(G5:U5,"×")+COUNTIF(G5:U5,"W")*2</f>
        <v>7</v>
      </c>
      <c r="W5" s="76">
        <v>1</v>
      </c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</row>
    <row r="6" spans="2:34" s="9" customFormat="1" ht="79.5" customHeight="1" x14ac:dyDescent="0.4">
      <c r="C6" s="66"/>
      <c r="D6" s="95" t="s">
        <v>83</v>
      </c>
      <c r="E6" s="96" t="s">
        <v>56</v>
      </c>
      <c r="F6" s="96" t="s">
        <v>16</v>
      </c>
      <c r="G6" s="78"/>
      <c r="H6" s="79"/>
      <c r="I6" s="80"/>
      <c r="J6" s="81">
        <v>1</v>
      </c>
      <c r="K6" s="82" t="s">
        <v>57</v>
      </c>
      <c r="L6" s="83">
        <v>2</v>
      </c>
      <c r="M6" s="81">
        <v>2</v>
      </c>
      <c r="N6" s="82" t="s">
        <v>57</v>
      </c>
      <c r="O6" s="83">
        <v>0</v>
      </c>
      <c r="P6" s="81">
        <v>2</v>
      </c>
      <c r="Q6" s="82" t="s">
        <v>57</v>
      </c>
      <c r="R6" s="83">
        <v>0</v>
      </c>
      <c r="S6" s="81">
        <v>2</v>
      </c>
      <c r="T6" s="82" t="s">
        <v>57</v>
      </c>
      <c r="U6" s="83">
        <v>0</v>
      </c>
      <c r="V6" s="84">
        <f>(G6+J6+M6+P6+S6)/(I6+L6+O6+R6+U6)</f>
        <v>3.5</v>
      </c>
      <c r="W6" s="85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2:34" s="9" customFormat="1" ht="79.5" customHeight="1" x14ac:dyDescent="0.4">
      <c r="C7" s="66">
        <v>2</v>
      </c>
      <c r="D7" s="95" t="s">
        <v>86</v>
      </c>
      <c r="E7" s="96" t="s">
        <v>56</v>
      </c>
      <c r="F7" s="96" t="s">
        <v>87</v>
      </c>
      <c r="G7" s="72"/>
      <c r="H7" s="73" t="str">
        <f>IF(G8=2,"〇","×")</f>
        <v>〇</v>
      </c>
      <c r="I7" s="74"/>
      <c r="J7" s="69"/>
      <c r="K7" s="70"/>
      <c r="L7" s="71"/>
      <c r="M7" s="72"/>
      <c r="N7" s="73" t="str">
        <f>IF(M8=2,"〇","×")</f>
        <v>〇</v>
      </c>
      <c r="O7" s="74"/>
      <c r="P7" s="72"/>
      <c r="Q7" s="73" t="str">
        <f>IF(P8=2,"〇","×")</f>
        <v>〇</v>
      </c>
      <c r="R7" s="74"/>
      <c r="S7" s="72"/>
      <c r="T7" s="73" t="str">
        <f>IF(S8=2,"〇","×")</f>
        <v>×</v>
      </c>
      <c r="U7" s="74"/>
      <c r="V7" s="75">
        <f>COUNTIF(G7:U7,"〇")*2+COUNTIF(G7:U7,"×")+COUNTIF(G7:U7,"W")*2</f>
        <v>7</v>
      </c>
      <c r="W7" s="76">
        <v>3</v>
      </c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</row>
    <row r="8" spans="2:34" s="9" customFormat="1" ht="79.5" customHeight="1" x14ac:dyDescent="0.4">
      <c r="C8" s="66"/>
      <c r="D8" s="95" t="s">
        <v>109</v>
      </c>
      <c r="E8" s="96" t="s">
        <v>56</v>
      </c>
      <c r="F8" s="96" t="s">
        <v>87</v>
      </c>
      <c r="G8" s="86">
        <f>L6</f>
        <v>2</v>
      </c>
      <c r="H8" s="82" t="s">
        <v>57</v>
      </c>
      <c r="I8" s="87">
        <f>J6</f>
        <v>1</v>
      </c>
      <c r="J8" s="78"/>
      <c r="K8" s="79"/>
      <c r="L8" s="80"/>
      <c r="M8" s="81">
        <v>2</v>
      </c>
      <c r="N8" s="82" t="s">
        <v>57</v>
      </c>
      <c r="O8" s="83">
        <v>1</v>
      </c>
      <c r="P8" s="81">
        <v>2</v>
      </c>
      <c r="Q8" s="82" t="s">
        <v>57</v>
      </c>
      <c r="R8" s="83">
        <v>1</v>
      </c>
      <c r="S8" s="81">
        <v>0</v>
      </c>
      <c r="T8" s="82" t="s">
        <v>57</v>
      </c>
      <c r="U8" s="83">
        <v>2</v>
      </c>
      <c r="V8" s="84">
        <f>(G8+J8+M8+P8+S8)/(I8+L8+O8+R8+U8)</f>
        <v>1.2</v>
      </c>
      <c r="W8" s="85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2:34" s="9" customFormat="1" ht="79.5" customHeight="1" x14ac:dyDescent="0.4">
      <c r="C9" s="66">
        <v>3</v>
      </c>
      <c r="D9" s="95" t="s">
        <v>89</v>
      </c>
      <c r="E9" s="96" t="s">
        <v>56</v>
      </c>
      <c r="F9" s="96" t="s">
        <v>87</v>
      </c>
      <c r="G9" s="72"/>
      <c r="H9" s="73" t="str">
        <f>IF(G10=2,"〇","×")</f>
        <v>×</v>
      </c>
      <c r="I9" s="74"/>
      <c r="J9" s="72"/>
      <c r="K9" s="73" t="str">
        <f>IF(J10=2,"〇","×")</f>
        <v>×</v>
      </c>
      <c r="L9" s="74"/>
      <c r="M9" s="69"/>
      <c r="N9" s="70"/>
      <c r="O9" s="71"/>
      <c r="P9" s="72"/>
      <c r="Q9" s="73" t="str">
        <f>IF(P10=2,"〇","×")</f>
        <v>×</v>
      </c>
      <c r="R9" s="74"/>
      <c r="S9" s="72"/>
      <c r="T9" s="73" t="str">
        <f>IF(S10=2,"〇","×")</f>
        <v>×</v>
      </c>
      <c r="U9" s="74"/>
      <c r="V9" s="75">
        <f>COUNTIF(G9:U9,"〇")*2+COUNTIF(G9:U9,"×")+COUNTIF(G9:U9,"W")*2</f>
        <v>4</v>
      </c>
      <c r="W9" s="76">
        <v>5</v>
      </c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</row>
    <row r="10" spans="2:34" s="9" customFormat="1" ht="79.5" customHeight="1" x14ac:dyDescent="0.4">
      <c r="C10" s="66"/>
      <c r="D10" s="95" t="s">
        <v>111</v>
      </c>
      <c r="E10" s="96" t="s">
        <v>56</v>
      </c>
      <c r="F10" s="96" t="s">
        <v>87</v>
      </c>
      <c r="G10" s="86">
        <f>O6</f>
        <v>0</v>
      </c>
      <c r="H10" s="82" t="s">
        <v>57</v>
      </c>
      <c r="I10" s="87">
        <f>M6</f>
        <v>2</v>
      </c>
      <c r="J10" s="86">
        <f>O8</f>
        <v>1</v>
      </c>
      <c r="K10" s="82" t="s">
        <v>57</v>
      </c>
      <c r="L10" s="87">
        <f>M8</f>
        <v>2</v>
      </c>
      <c r="M10" s="78"/>
      <c r="N10" s="79"/>
      <c r="O10" s="80"/>
      <c r="P10" s="81">
        <v>0</v>
      </c>
      <c r="Q10" s="82" t="s">
        <v>57</v>
      </c>
      <c r="R10" s="83">
        <v>2</v>
      </c>
      <c r="S10" s="81">
        <v>1</v>
      </c>
      <c r="T10" s="82" t="s">
        <v>57</v>
      </c>
      <c r="U10" s="83">
        <v>2</v>
      </c>
      <c r="V10" s="84">
        <f>(G10+J10+M10+P10+S10)/(I10+L10+O10+R10+U10)</f>
        <v>0.25</v>
      </c>
      <c r="W10" s="85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2:34" s="9" customFormat="1" ht="79.5" customHeight="1" x14ac:dyDescent="0.4">
      <c r="C11" s="66">
        <v>4</v>
      </c>
      <c r="D11" s="95" t="s">
        <v>67</v>
      </c>
      <c r="E11" s="96" t="s">
        <v>56</v>
      </c>
      <c r="F11" s="96" t="s">
        <v>68</v>
      </c>
      <c r="G11" s="72"/>
      <c r="H11" s="73" t="str">
        <f>IF(G12=2,"〇","×")</f>
        <v>×</v>
      </c>
      <c r="I11" s="74"/>
      <c r="J11" s="72"/>
      <c r="K11" s="73" t="str">
        <f>IF(J12=2,"〇","×")</f>
        <v>×</v>
      </c>
      <c r="L11" s="74"/>
      <c r="M11" s="72"/>
      <c r="N11" s="73" t="str">
        <f>IF(M12=2,"〇","×")</f>
        <v>〇</v>
      </c>
      <c r="O11" s="74"/>
      <c r="P11" s="69"/>
      <c r="Q11" s="70"/>
      <c r="R11" s="71"/>
      <c r="S11" s="72"/>
      <c r="T11" s="73" t="str">
        <f>IF(S12=2,"〇","×")</f>
        <v>×</v>
      </c>
      <c r="U11" s="74"/>
      <c r="V11" s="75">
        <f>COUNTIF(G11:U11,"〇")*2+COUNTIF(G11:U11,"×")+COUNTIF(G11:U11,"W")*2</f>
        <v>5</v>
      </c>
      <c r="W11" s="76">
        <v>4</v>
      </c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</row>
    <row r="12" spans="2:34" s="9" customFormat="1" ht="79.5" customHeight="1" x14ac:dyDescent="0.4">
      <c r="C12" s="66"/>
      <c r="D12" s="95" t="s">
        <v>69</v>
      </c>
      <c r="E12" s="96" t="s">
        <v>56</v>
      </c>
      <c r="F12" s="96" t="s">
        <v>68</v>
      </c>
      <c r="G12" s="86">
        <f>R6</f>
        <v>0</v>
      </c>
      <c r="H12" s="82" t="s">
        <v>57</v>
      </c>
      <c r="I12" s="87">
        <f>P6</f>
        <v>2</v>
      </c>
      <c r="J12" s="86">
        <f>R8</f>
        <v>1</v>
      </c>
      <c r="K12" s="82" t="s">
        <v>57</v>
      </c>
      <c r="L12" s="87">
        <f>P8</f>
        <v>2</v>
      </c>
      <c r="M12" s="86">
        <f>R10</f>
        <v>2</v>
      </c>
      <c r="N12" s="82" t="s">
        <v>57</v>
      </c>
      <c r="O12" s="87">
        <f>P10</f>
        <v>0</v>
      </c>
      <c r="P12" s="78"/>
      <c r="Q12" s="79"/>
      <c r="R12" s="80"/>
      <c r="S12" s="81">
        <v>0</v>
      </c>
      <c r="T12" s="82" t="s">
        <v>57</v>
      </c>
      <c r="U12" s="83">
        <v>2</v>
      </c>
      <c r="V12" s="84">
        <f>(G12+J12+M12+P12+S12)/(I12+L12+O12+R12+U12)</f>
        <v>0.5</v>
      </c>
      <c r="W12" s="85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</row>
    <row r="13" spans="2:34" s="9" customFormat="1" ht="79.5" customHeight="1" x14ac:dyDescent="0.4">
      <c r="C13" s="66">
        <v>5</v>
      </c>
      <c r="D13" s="95" t="s">
        <v>97</v>
      </c>
      <c r="E13" s="96" t="s">
        <v>56</v>
      </c>
      <c r="F13" s="96" t="s">
        <v>87</v>
      </c>
      <c r="G13" s="72"/>
      <c r="H13" s="73" t="str">
        <f>IF(G14=2,"〇","×")</f>
        <v>×</v>
      </c>
      <c r="I13" s="74"/>
      <c r="J13" s="72"/>
      <c r="K13" s="73" t="str">
        <f t="shared" ref="K13" si="0">IF(J14=2,"〇","×")</f>
        <v>〇</v>
      </c>
      <c r="L13" s="74"/>
      <c r="M13" s="72"/>
      <c r="N13" s="73" t="str">
        <f>IF(M14=2,"〇","×")</f>
        <v>〇</v>
      </c>
      <c r="O13" s="74"/>
      <c r="P13" s="72"/>
      <c r="Q13" s="73" t="str">
        <f>IF(P14=2,"〇","×")</f>
        <v>〇</v>
      </c>
      <c r="R13" s="74"/>
      <c r="S13" s="69"/>
      <c r="T13" s="70"/>
      <c r="U13" s="71"/>
      <c r="V13" s="75">
        <f>COUNTIF(G13:U13,"〇")*2+COUNTIF(G13:U13,"×")+COUNTIF(G13:U13,"W")*2</f>
        <v>7</v>
      </c>
      <c r="W13" s="76">
        <v>2</v>
      </c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</row>
    <row r="14" spans="2:34" s="9" customFormat="1" ht="79.5" customHeight="1" x14ac:dyDescent="0.4">
      <c r="C14" s="66"/>
      <c r="D14" s="95" t="s">
        <v>124</v>
      </c>
      <c r="E14" s="96" t="s">
        <v>56</v>
      </c>
      <c r="F14" s="96" t="s">
        <v>87</v>
      </c>
      <c r="G14" s="86">
        <f>U6</f>
        <v>0</v>
      </c>
      <c r="H14" s="82" t="s">
        <v>57</v>
      </c>
      <c r="I14" s="87">
        <f>S6</f>
        <v>2</v>
      </c>
      <c r="J14" s="86">
        <f>U8</f>
        <v>2</v>
      </c>
      <c r="K14" s="82" t="s">
        <v>57</v>
      </c>
      <c r="L14" s="87">
        <f>S8</f>
        <v>0</v>
      </c>
      <c r="M14" s="86">
        <f>U10</f>
        <v>2</v>
      </c>
      <c r="N14" s="82" t="s">
        <v>57</v>
      </c>
      <c r="O14" s="87">
        <f>S10</f>
        <v>1</v>
      </c>
      <c r="P14" s="86">
        <f>U12</f>
        <v>2</v>
      </c>
      <c r="Q14" s="82" t="s">
        <v>57</v>
      </c>
      <c r="R14" s="87">
        <f>S12</f>
        <v>0</v>
      </c>
      <c r="S14" s="78"/>
      <c r="T14" s="79"/>
      <c r="U14" s="80"/>
      <c r="V14" s="84">
        <f>(G14+J14+M14+P14+S14)/(I14+L14+O14+R14+U14)</f>
        <v>2</v>
      </c>
      <c r="W14" s="85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</row>
    <row r="15" spans="2:34" s="9" customFormat="1" ht="41.25" customHeight="1" x14ac:dyDescent="0.4">
      <c r="C15" s="16"/>
      <c r="D15" s="97"/>
      <c r="E15" s="98"/>
      <c r="F15" s="9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0"/>
      <c r="T15" s="100"/>
      <c r="U15" s="100"/>
      <c r="V15" s="99"/>
      <c r="W15" s="100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</row>
  </sheetData>
  <mergeCells count="22">
    <mergeCell ref="P11:R12"/>
    <mergeCell ref="S13:U14"/>
    <mergeCell ref="G5:I6"/>
    <mergeCell ref="J7:L8"/>
    <mergeCell ref="M9:O10"/>
    <mergeCell ref="W5:W6"/>
    <mergeCell ref="W7:W8"/>
    <mergeCell ref="W9:W10"/>
    <mergeCell ref="W11:W12"/>
    <mergeCell ref="W13:W14"/>
    <mergeCell ref="C5:C6"/>
    <mergeCell ref="C7:C8"/>
    <mergeCell ref="C9:C10"/>
    <mergeCell ref="C11:C12"/>
    <mergeCell ref="C13:C14"/>
    <mergeCell ref="G4:I4"/>
    <mergeCell ref="J4:L4"/>
    <mergeCell ref="M4:O4"/>
    <mergeCell ref="P4:R4"/>
    <mergeCell ref="S4:U4"/>
    <mergeCell ref="B2:C2"/>
    <mergeCell ref="D2:H2"/>
  </mergeCells>
  <phoneticPr fontId="29"/>
  <pageMargins left="0.511811023622047" right="0.511811023622047" top="0.74803149606299202" bottom="0.15748031496063" header="0.31496062992126" footer="0.31496062992126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予選会</vt:lpstr>
      <vt:lpstr>M1</vt:lpstr>
      <vt:lpstr>M2</vt:lpstr>
      <vt:lpstr>M3</vt:lpstr>
      <vt:lpstr>M4</vt:lpstr>
      <vt:lpstr>M5</vt:lpstr>
      <vt:lpstr>男Ｄ</vt:lpstr>
      <vt:lpstr>男Ｄ2</vt:lpstr>
      <vt:lpstr>男Ｄ3</vt:lpstr>
      <vt:lpstr>男Ｄ4</vt:lpstr>
      <vt:lpstr>女Ｄ</vt:lpstr>
      <vt:lpstr>女Ｄ2</vt:lpstr>
      <vt:lpstr>女Ｄ3</vt:lpstr>
      <vt:lpstr>女Ｄ4</vt:lpstr>
      <vt:lpstr>'M1'!Print_Area</vt:lpstr>
      <vt:lpstr>'M2'!Print_Area</vt:lpstr>
      <vt:lpstr>'M3'!Print_Area</vt:lpstr>
      <vt:lpstr>'M4'!Print_Area</vt:lpstr>
      <vt:lpstr>'M5'!Print_Area</vt:lpstr>
      <vt:lpstr>女Ｄ!Print_Area</vt:lpstr>
      <vt:lpstr>女Ｄ2!Print_Area</vt:lpstr>
      <vt:lpstr>女Ｄ3!Print_Area</vt:lpstr>
      <vt:lpstr>女Ｄ4!Print_Area</vt:lpstr>
      <vt:lpstr>男Ｄ!Print_Area</vt:lpstr>
      <vt:lpstr>男Ｄ2!Print_Area</vt:lpstr>
      <vt:lpstr>男Ｄ3!Print_Area</vt:lpstr>
      <vt:lpstr>男Ｄ4!Print_Area</vt:lpstr>
      <vt:lpstr>予選会!Print_Area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matsuyama-tta</dc:creator>
  <cp:lastModifiedBy>matsuyamatta-pc</cp:lastModifiedBy>
  <cp:lastPrinted>2024-04-28T07:46:00Z</cp:lastPrinted>
  <dcterms:created xsi:type="dcterms:W3CDTF">2024-01-23T09:31:00Z</dcterms:created>
  <dcterms:modified xsi:type="dcterms:W3CDTF">2024-05-06T07:37:52Z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1041-11.8.2.10334</vt:lpwstr>
  </property>
</Properties>
</file>